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iforniavalley-my.sharepoint.com/personal/karina_californiavalley_org/Documents/Desktop/DISTRICT INFO/Finances/BUDGET/"/>
    </mc:Choice>
  </mc:AlternateContent>
  <xr:revisionPtr revIDLastSave="279" documentId="8_{361A3DDF-91AC-482B-BA73-F4BF27270D2F}" xr6:coauthVersionLast="47" xr6:coauthVersionMax="47" xr10:uidLastSave="{4B08EA73-3E4F-4FC3-BA58-B8634ABEBFA0}"/>
  <bookViews>
    <workbookView xWindow="2340" yWindow="1515" windowWidth="18390" windowHeight="14085" xr2:uid="{CC4B40EC-DA03-499B-A654-3853BFC886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1" i="1" l="1"/>
  <c r="D12" i="1"/>
  <c r="H170" i="1"/>
  <c r="F170" i="1"/>
  <c r="D170" i="1"/>
  <c r="C170" i="1"/>
  <c r="C168" i="1"/>
  <c r="H167" i="1"/>
  <c r="D167" i="1"/>
  <c r="C160" i="1"/>
  <c r="H159" i="1"/>
  <c r="F159" i="1"/>
  <c r="D159" i="1"/>
  <c r="C153" i="1"/>
  <c r="H152" i="1"/>
  <c r="D152" i="1"/>
  <c r="C146" i="1"/>
  <c r="H145" i="1"/>
  <c r="F145" i="1"/>
  <c r="D145" i="1"/>
  <c r="C139" i="1"/>
  <c r="H138" i="1"/>
  <c r="F138" i="1"/>
  <c r="D138" i="1"/>
  <c r="C129" i="1"/>
  <c r="H128" i="1"/>
  <c r="F128" i="1"/>
  <c r="D128" i="1"/>
  <c r="C125" i="1"/>
  <c r="C122" i="1"/>
  <c r="D121" i="1"/>
  <c r="F121" i="1"/>
  <c r="H121" i="1"/>
  <c r="C115" i="1"/>
  <c r="D114" i="1"/>
  <c r="F114" i="1"/>
  <c r="H114" i="1"/>
  <c r="C109" i="1"/>
  <c r="C105" i="1"/>
  <c r="H104" i="1"/>
  <c r="F104" i="1"/>
  <c r="D104" i="1"/>
  <c r="C93" i="1"/>
  <c r="F92" i="1"/>
  <c r="H92" i="1"/>
  <c r="C85" i="1"/>
  <c r="F84" i="1"/>
  <c r="H84" i="1"/>
  <c r="C72" i="1"/>
  <c r="D71" i="1"/>
  <c r="F71" i="1"/>
  <c r="H71" i="1"/>
  <c r="C64" i="1"/>
  <c r="H63" i="1"/>
  <c r="F63" i="1"/>
  <c r="D63" i="1"/>
  <c r="C58" i="1"/>
  <c r="H57" i="1"/>
  <c r="F57" i="1"/>
  <c r="D57" i="1"/>
  <c r="C49" i="1"/>
  <c r="H48" i="1"/>
  <c r="F48" i="1"/>
  <c r="D48" i="1"/>
  <c r="C44" i="1"/>
  <c r="H44" i="1"/>
  <c r="C38" i="1"/>
  <c r="H37" i="1"/>
  <c r="F37" i="1"/>
  <c r="D37" i="1"/>
  <c r="C32" i="1"/>
  <c r="H31" i="1"/>
  <c r="F31" i="1"/>
  <c r="D31" i="1"/>
  <c r="C23" i="1"/>
  <c r="H22" i="1"/>
  <c r="F22" i="1"/>
</calcChain>
</file>

<file path=xl/sharedStrings.xml><?xml version="1.0" encoding="utf-8"?>
<sst xmlns="http://schemas.openxmlformats.org/spreadsheetml/2006/main" count="284" uniqueCount="120">
  <si>
    <t>GENERAL</t>
  </si>
  <si>
    <t>SWCD</t>
  </si>
  <si>
    <t>ROADS</t>
  </si>
  <si>
    <t>TOPAZ</t>
  </si>
  <si>
    <t>LAIF</t>
  </si>
  <si>
    <t>CODE/DESCRIPTION</t>
  </si>
  <si>
    <t>BANK ACCOUNTS</t>
  </si>
  <si>
    <t>CALOES/FEMA PROJECT</t>
  </si>
  <si>
    <t>TOTAL CHECKING AND SAVINGS:</t>
  </si>
  <si>
    <t>EXPECTED REVENUE</t>
  </si>
  <si>
    <t>4000 OTHER INCOME</t>
  </si>
  <si>
    <t>4040 ROAD CHG ASSESSMENT</t>
  </si>
  <si>
    <t>4045 SLO COUNTY  PROPERTY TAX</t>
  </si>
  <si>
    <t>4060 SOLID WASTE FEES</t>
  </si>
  <si>
    <t>4065 COUNTY TRASH LIEN FEES</t>
  </si>
  <si>
    <t>4095 DONATIONS</t>
  </si>
  <si>
    <t>8000 INTEREST</t>
  </si>
  <si>
    <t>TOTAL EXPECTED REVENUE:</t>
  </si>
  <si>
    <t>TOTAL ALL ACCOUNTS:</t>
  </si>
  <si>
    <t xml:space="preserve">1040 GENERAL </t>
  </si>
  <si>
    <t xml:space="preserve">1060 ROADS </t>
  </si>
  <si>
    <t xml:space="preserve">1085 SWCD </t>
  </si>
  <si>
    <t xml:space="preserve">1015 LAIF </t>
  </si>
  <si>
    <t>EXPENSES</t>
  </si>
  <si>
    <t>6185.3 FED/STATE TAX &amp; LICENSE</t>
  </si>
  <si>
    <t>6185.2 SLO TAX AND LICENSE</t>
  </si>
  <si>
    <t>6185.1 LAFCO FEES</t>
  </si>
  <si>
    <t>TOTAL ALL ACCOUNTS</t>
  </si>
  <si>
    <t>6240 PAYROLL</t>
  </si>
  <si>
    <t>6560 SALARIES AND WAGES</t>
  </si>
  <si>
    <t>6250 PAYROLL TAXES</t>
  </si>
  <si>
    <t xml:space="preserve">TOTAL PAYROLL: </t>
  </si>
  <si>
    <t>1056 PARK/TOPAZ CONTRIBUTIONS</t>
  </si>
  <si>
    <t>6042 UNCOLLECTABLE SWCD</t>
  </si>
  <si>
    <t>5010 ROAD BASE</t>
  </si>
  <si>
    <t>5020 ROAD SIGNS</t>
  </si>
  <si>
    <t xml:space="preserve">5025 CULVERTS </t>
  </si>
  <si>
    <t>5030  BLACK TOP (OIL CHIP SEAL)</t>
  </si>
  <si>
    <t>TOTAL</t>
  </si>
  <si>
    <t>6010 ATTORNEY FEES</t>
  </si>
  <si>
    <t>6020 AUDITOR &amp; ACCOUNTING FEES</t>
  </si>
  <si>
    <t>TOTAL ACCOUNTS</t>
  </si>
  <si>
    <t>6030 BUILDING AND GROUNDS MAINTENANCE</t>
  </si>
  <si>
    <t>6030.1 PLUMBING</t>
  </si>
  <si>
    <t xml:space="preserve">6030.2 ELECTRICAL </t>
  </si>
  <si>
    <t>6030.3 IMPROVEMENTS</t>
  </si>
  <si>
    <t>6030.4 PEST CONTROL</t>
  </si>
  <si>
    <t>6030.5 EQUIPENT</t>
  </si>
  <si>
    <t>6040 BANK FEES/CHARGES</t>
  </si>
  <si>
    <t>6070 DIRECTOR'S COMPENSATION</t>
  </si>
  <si>
    <t>6075 ELECTION COSTS</t>
  </si>
  <si>
    <t>6080 EMPLOYEE BENEFITS</t>
  </si>
  <si>
    <t>6080.1 WORKER'S COMP</t>
  </si>
  <si>
    <t>6080.2 MEDICAL</t>
  </si>
  <si>
    <t xml:space="preserve">TOTAL </t>
  </si>
  <si>
    <t>6090 EQUIPMENT SERVICE &amp; REPAIRS</t>
  </si>
  <si>
    <t>6090.1 SEMI TRACTOR</t>
  </si>
  <si>
    <t>6090.2 GRADER</t>
  </si>
  <si>
    <t>6090.3 ROLLER</t>
  </si>
  <si>
    <t>6090.4 UTILITY TRUCK</t>
  </si>
  <si>
    <t>6090.7 J.D. TRACTOR</t>
  </si>
  <si>
    <t>6090.9 GARBAGE TRUCK</t>
  </si>
  <si>
    <t>6090.11 WATER TRAILER</t>
  </si>
  <si>
    <t>6090.15 MISC EQUIPMENT</t>
  </si>
  <si>
    <t>6110 FUEL</t>
  </si>
  <si>
    <t>6110.3 OIL</t>
  </si>
  <si>
    <t>6110.1 DIESEL</t>
  </si>
  <si>
    <t>6110.2 UNLEADED</t>
  </si>
  <si>
    <t>6110.4 MISC FLUIDS &amp; LUBE</t>
  </si>
  <si>
    <t>6115 GENERAL SERVICES</t>
  </si>
  <si>
    <t>6115.9 CLEAN UP DAY</t>
  </si>
  <si>
    <t>6115.8 RECYCLING</t>
  </si>
  <si>
    <t>6115.1 WATER</t>
  </si>
  <si>
    <t>6115.2 NEWSPAPER</t>
  </si>
  <si>
    <t>6115.3 FIRE PROTECTION</t>
  </si>
  <si>
    <t>6115.4 SEPTIC SERVICE</t>
  </si>
  <si>
    <t>6115.5 DUES AND SUBSCRIPTIONS</t>
  </si>
  <si>
    <t>6115.6 LANDFILL FEES</t>
  </si>
  <si>
    <t>6130 INSURANCE SDRMA</t>
  </si>
  <si>
    <t>TOTAL 6130 INSURANCE SDRMA</t>
  </si>
  <si>
    <t>6150 OFFICE SUPPLIES</t>
  </si>
  <si>
    <t>6150.2 SOFTWARE</t>
  </si>
  <si>
    <t>6150.1 GENERAL SUPPLIES</t>
  </si>
  <si>
    <t>6160 OUTSIDE SERVICES</t>
  </si>
  <si>
    <t>6160.4 SUBCONTRACTORS</t>
  </si>
  <si>
    <t>6160.1 MEDICAL</t>
  </si>
  <si>
    <t>6160.3 SEMINARS</t>
  </si>
  <si>
    <t>6170 POSTAGE</t>
  </si>
  <si>
    <t>6173 PRINTING/REPRO</t>
  </si>
  <si>
    <t>6175 SAFETY</t>
  </si>
  <si>
    <t>6175.1 EQUIPMENT</t>
  </si>
  <si>
    <t>6175.2 EDUCATION</t>
  </si>
  <si>
    <t>6180 SHOP SUPPLIES</t>
  </si>
  <si>
    <t>6180.1 SMALL TOOLS</t>
  </si>
  <si>
    <t>6180.2 CUSTODIAL</t>
  </si>
  <si>
    <t>6190 TELEPHONE</t>
  </si>
  <si>
    <t>6190.1 CELL PHONES</t>
  </si>
  <si>
    <t>6190.4 OFFICE TELEPHONE</t>
  </si>
  <si>
    <t>6190.5 OFFICE INTERNET</t>
  </si>
  <si>
    <t>6200 TRAVEL</t>
  </si>
  <si>
    <t>6200.1 LODGING</t>
  </si>
  <si>
    <t>6200.2 MILEAGE</t>
  </si>
  <si>
    <t>6200.3 MEALS</t>
  </si>
  <si>
    <t>6210 UTILITIES</t>
  </si>
  <si>
    <t>6210.1 EAST YARD</t>
  </si>
  <si>
    <t>6210.2 WEST YARD</t>
  </si>
  <si>
    <t>6210.3 PROPANE</t>
  </si>
  <si>
    <t>6210.4 DISTRICT BUILDING</t>
  </si>
  <si>
    <t>TOTAL EXPENSES</t>
  </si>
  <si>
    <t>TOTALS</t>
  </si>
  <si>
    <t>1090 PETTY CASH</t>
  </si>
  <si>
    <t>6185.4 TAX &amp; LICENSE</t>
  </si>
  <si>
    <t xml:space="preserve">6080.5 EDUCATION REIMB. </t>
  </si>
  <si>
    <t>6090.5 TRAILERS</t>
  </si>
  <si>
    <t>6175.3 UNIFORMS</t>
  </si>
  <si>
    <t xml:space="preserve">6180.3 MISC. </t>
  </si>
  <si>
    <t>169.460.94</t>
  </si>
  <si>
    <t xml:space="preserve"> </t>
  </si>
  <si>
    <t>CALIFORNIA VALLEY CSD</t>
  </si>
  <si>
    <t>PROPOSED BUDGET FOR FISCAL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</si>
</sst>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0" fillId="0" borderId="1" xfId="0" applyBorder="1"/>
    <xf numFmtId="0" fontId="3" fillId="2" borderId="1" xfId="0" applyFont="1" applyFill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/>
    <xf numFmtId="0" fontId="1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5" fillId="0" borderId="1" xfId="0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3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/>
    <xf numFmtId="164" fontId="7" fillId="0" borderId="1" xfId="0" applyNumberFormat="1" applyFont="1" applyBorder="1"/>
    <xf numFmtId="164" fontId="5" fillId="5" borderId="1" xfId="0" applyNumberFormat="1" applyFont="1" applyFill="1" applyBorder="1"/>
    <xf numFmtId="164" fontId="0" fillId="4" borderId="1" xfId="0" applyNumberFormat="1" applyFill="1" applyBorder="1"/>
    <xf numFmtId="164" fontId="5" fillId="3" borderId="1" xfId="0" applyNumberFormat="1" applyFont="1" applyFill="1" applyBorder="1"/>
    <xf numFmtId="164" fontId="0" fillId="3" borderId="1" xfId="0" applyNumberFormat="1" applyFill="1" applyBorder="1"/>
    <xf numFmtId="164" fontId="5" fillId="6" borderId="1" xfId="0" applyNumberFormat="1" applyFont="1" applyFill="1" applyBorder="1"/>
    <xf numFmtId="164" fontId="8" fillId="0" borderId="1" xfId="0" applyNumberFormat="1" applyFont="1" applyBorder="1"/>
    <xf numFmtId="164" fontId="5" fillId="7" borderId="1" xfId="0" applyNumberFormat="1" applyFont="1" applyFill="1" applyBorder="1"/>
    <xf numFmtId="0" fontId="10" fillId="4" borderId="1" xfId="0" applyFont="1" applyFill="1" applyBorder="1"/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/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0" fillId="0" borderId="0" xfId="0" applyNumberFormat="1"/>
    <xf numFmtId="164" fontId="0" fillId="5" borderId="1" xfId="0" applyNumberFormat="1" applyFill="1" applyBorder="1"/>
    <xf numFmtId="164" fontId="6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A6D5-2672-49AD-B58B-19026EEBE278}">
  <dimension ref="A1:N238"/>
  <sheetViews>
    <sheetView tabSelected="1" workbookViewId="0">
      <selection activeCell="P6" sqref="P6"/>
    </sheetView>
  </sheetViews>
  <sheetFormatPr defaultRowHeight="15" x14ac:dyDescent="0.25"/>
  <cols>
    <col min="3" max="3" width="11.140625" bestFit="1" customWidth="1"/>
    <col min="4" max="4" width="11.140625" customWidth="1"/>
    <col min="6" max="6" width="9.28515625" bestFit="1" customWidth="1"/>
    <col min="8" max="8" width="10.140625" bestFit="1" customWidth="1"/>
    <col min="10" max="10" width="9.28515625" bestFit="1" customWidth="1"/>
    <col min="12" max="12" width="9.42578125" customWidth="1"/>
    <col min="13" max="13" width="9.140625" hidden="1" customWidth="1"/>
  </cols>
  <sheetData>
    <row r="1" spans="1:13" x14ac:dyDescent="0.25">
      <c r="D1" s="44" t="s">
        <v>117</v>
      </c>
      <c r="E1" s="43"/>
      <c r="F1" s="43"/>
      <c r="G1" s="45" t="s">
        <v>118</v>
      </c>
      <c r="H1" s="43"/>
      <c r="I1" s="43"/>
      <c r="J1" s="43"/>
      <c r="K1" s="43"/>
    </row>
    <row r="2" spans="1:13" x14ac:dyDescent="0.25">
      <c r="D2" s="43"/>
      <c r="E2" s="43"/>
      <c r="F2" s="43"/>
      <c r="G2" s="45" t="s">
        <v>119</v>
      </c>
      <c r="H2" s="43"/>
      <c r="I2" s="43"/>
      <c r="J2" s="43"/>
      <c r="K2" s="43"/>
    </row>
    <row r="3" spans="1:13" s="1" customFormat="1" x14ac:dyDescent="0.25">
      <c r="A3" s="20" t="s">
        <v>5</v>
      </c>
      <c r="B3" s="18"/>
      <c r="C3" s="18"/>
      <c r="D3" s="18" t="s">
        <v>0</v>
      </c>
      <c r="E3" s="19"/>
      <c r="F3" s="18" t="s">
        <v>1</v>
      </c>
      <c r="G3" s="18"/>
      <c r="H3" s="18" t="s">
        <v>2</v>
      </c>
      <c r="I3" s="18"/>
      <c r="J3" s="18" t="s">
        <v>3</v>
      </c>
      <c r="K3" s="18"/>
      <c r="L3" s="18" t="s">
        <v>4</v>
      </c>
      <c r="M3" s="18"/>
    </row>
    <row r="4" spans="1:13" x14ac:dyDescent="0.25">
      <c r="A4" s="7" t="s">
        <v>6</v>
      </c>
      <c r="B4" s="8"/>
      <c r="C4" s="5"/>
      <c r="D4" s="22"/>
      <c r="E4" s="23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8" t="s">
        <v>19</v>
      </c>
      <c r="B5" s="8"/>
      <c r="C5" s="8"/>
      <c r="D5" s="24">
        <v>52732.05</v>
      </c>
      <c r="E5" s="21"/>
      <c r="F5" s="21"/>
      <c r="G5" s="21"/>
      <c r="H5" s="21"/>
      <c r="I5" s="21"/>
      <c r="J5" s="21"/>
      <c r="K5" s="21"/>
      <c r="L5" s="21"/>
      <c r="M5" s="22"/>
    </row>
    <row r="6" spans="1:13" x14ac:dyDescent="0.25">
      <c r="A6" s="8" t="s">
        <v>20</v>
      </c>
      <c r="B6" s="8"/>
      <c r="C6" s="8"/>
      <c r="D6" s="24"/>
      <c r="E6" s="21"/>
      <c r="F6" s="21"/>
      <c r="G6" s="21"/>
      <c r="H6" s="21">
        <v>21691.85</v>
      </c>
      <c r="I6" s="21"/>
      <c r="J6" s="21"/>
      <c r="K6" s="21"/>
      <c r="L6" s="21"/>
      <c r="M6" s="22"/>
    </row>
    <row r="7" spans="1:13" x14ac:dyDescent="0.25">
      <c r="A7" s="8" t="s">
        <v>21</v>
      </c>
      <c r="B7" s="8"/>
      <c r="C7" s="8"/>
      <c r="D7" s="24"/>
      <c r="E7" s="21"/>
      <c r="F7" s="21">
        <v>19547.900000000001</v>
      </c>
      <c r="G7" s="21"/>
      <c r="H7" s="21"/>
      <c r="I7" s="21"/>
      <c r="J7" s="21"/>
      <c r="K7" s="21"/>
      <c r="L7" s="21"/>
      <c r="M7" s="22"/>
    </row>
    <row r="8" spans="1:13" x14ac:dyDescent="0.25">
      <c r="A8" s="8" t="s">
        <v>22</v>
      </c>
      <c r="B8" s="8"/>
      <c r="C8" s="8"/>
      <c r="D8" s="21"/>
      <c r="E8" s="21"/>
      <c r="F8" s="21"/>
      <c r="G8" s="21"/>
      <c r="H8" s="21"/>
      <c r="I8" s="21"/>
      <c r="J8" s="21"/>
      <c r="K8" s="21"/>
      <c r="L8" s="21" t="s">
        <v>116</v>
      </c>
      <c r="M8" s="22"/>
    </row>
    <row r="9" spans="1:13" x14ac:dyDescent="0.25">
      <c r="A9" s="8" t="s">
        <v>32</v>
      </c>
      <c r="B9" s="8"/>
      <c r="C9" s="8"/>
      <c r="D9" s="21"/>
      <c r="E9" s="21"/>
      <c r="F9" s="21"/>
      <c r="G9" s="21"/>
      <c r="H9" s="21"/>
      <c r="I9" s="21"/>
      <c r="J9" s="21">
        <v>26426.99</v>
      </c>
      <c r="K9" s="21"/>
      <c r="L9" s="21"/>
      <c r="M9" s="22"/>
    </row>
    <row r="10" spans="1:13" x14ac:dyDescent="0.25">
      <c r="A10" s="8" t="s">
        <v>110</v>
      </c>
      <c r="B10" s="8"/>
      <c r="C10" s="8">
        <v>0</v>
      </c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1:13" x14ac:dyDescent="0.25">
      <c r="A11" s="8" t="s">
        <v>7</v>
      </c>
      <c r="B11" s="8"/>
      <c r="C11" s="8">
        <v>23</v>
      </c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x14ac:dyDescent="0.25">
      <c r="A12" s="7" t="s">
        <v>8</v>
      </c>
      <c r="B12" s="7"/>
      <c r="C12" s="7"/>
      <c r="D12" s="33">
        <f>SUM(D5,F7,H6,L8)</f>
        <v>93971.800000000017</v>
      </c>
      <c r="E12" s="21"/>
      <c r="F12" s="21"/>
      <c r="G12" s="21"/>
      <c r="H12" s="21"/>
      <c r="I12" s="21"/>
      <c r="J12" s="21"/>
      <c r="K12" s="21"/>
      <c r="L12" s="21"/>
      <c r="M12" s="22"/>
    </row>
    <row r="13" spans="1:13" x14ac:dyDescent="0.25">
      <c r="A13" s="17" t="s">
        <v>5</v>
      </c>
      <c r="B13" s="16"/>
      <c r="C13" s="16"/>
      <c r="D13" s="25" t="s">
        <v>0</v>
      </c>
      <c r="E13" s="26"/>
      <c r="F13" s="25" t="s">
        <v>1</v>
      </c>
      <c r="G13" s="25"/>
      <c r="H13" s="25" t="s">
        <v>2</v>
      </c>
      <c r="I13" s="25"/>
      <c r="J13" s="25" t="s">
        <v>3</v>
      </c>
      <c r="K13" s="25"/>
      <c r="L13" s="25" t="s">
        <v>4</v>
      </c>
      <c r="M13" s="25"/>
    </row>
    <row r="14" spans="1:13" x14ac:dyDescent="0.25">
      <c r="A14" s="7" t="s">
        <v>9</v>
      </c>
      <c r="B14" s="9"/>
      <c r="C14" s="8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1:13" x14ac:dyDescent="0.25">
      <c r="A15" s="8" t="s">
        <v>10</v>
      </c>
      <c r="B15" s="8"/>
      <c r="C15" s="8"/>
      <c r="D15" s="21"/>
      <c r="E15" s="21"/>
      <c r="F15" s="21"/>
      <c r="G15" s="21"/>
      <c r="H15" s="21">
        <v>55000</v>
      </c>
      <c r="I15" s="21"/>
      <c r="J15" s="21"/>
      <c r="K15" s="21"/>
      <c r="L15" s="21"/>
      <c r="M15" s="22"/>
    </row>
    <row r="16" spans="1:13" x14ac:dyDescent="0.25">
      <c r="A16" s="8" t="s">
        <v>11</v>
      </c>
      <c r="B16" s="8"/>
      <c r="C16" s="8"/>
      <c r="D16" s="21"/>
      <c r="E16" s="21"/>
      <c r="F16" s="21"/>
      <c r="G16" s="21"/>
      <c r="H16" s="21">
        <v>212117.4</v>
      </c>
      <c r="I16" s="21"/>
      <c r="J16" s="21"/>
      <c r="K16" s="21"/>
      <c r="L16" s="21"/>
      <c r="M16" s="22"/>
    </row>
    <row r="17" spans="1:13" x14ac:dyDescent="0.25">
      <c r="A17" s="8" t="s">
        <v>12</v>
      </c>
      <c r="B17" s="8"/>
      <c r="C17" s="8"/>
      <c r="D17" s="21">
        <v>100288</v>
      </c>
      <c r="E17" s="21"/>
      <c r="F17" s="21"/>
      <c r="G17" s="21"/>
      <c r="H17" s="21"/>
      <c r="I17" s="21"/>
      <c r="J17" s="21"/>
      <c r="K17" s="21"/>
      <c r="L17" s="21"/>
      <c r="M17" s="22"/>
    </row>
    <row r="18" spans="1:13" x14ac:dyDescent="0.25">
      <c r="A18" s="8" t="s">
        <v>13</v>
      </c>
      <c r="B18" s="8"/>
      <c r="C18" s="8"/>
      <c r="D18" s="21"/>
      <c r="E18" s="21"/>
      <c r="F18" s="21">
        <v>38400</v>
      </c>
      <c r="G18" s="21"/>
      <c r="H18" s="21"/>
      <c r="I18" s="21"/>
      <c r="J18" s="21"/>
      <c r="K18" s="21"/>
      <c r="L18" s="21"/>
      <c r="M18" s="22"/>
    </row>
    <row r="19" spans="1:13" x14ac:dyDescent="0.25">
      <c r="A19" s="8" t="s">
        <v>14</v>
      </c>
      <c r="B19" s="8"/>
      <c r="C19" s="8"/>
      <c r="D19" s="21"/>
      <c r="E19" s="21"/>
      <c r="F19" s="21"/>
      <c r="G19" s="21"/>
      <c r="H19" s="21"/>
      <c r="I19" s="21"/>
      <c r="J19" s="21"/>
      <c r="K19" s="21"/>
      <c r="L19" s="21"/>
      <c r="M19" s="22"/>
    </row>
    <row r="20" spans="1:13" x14ac:dyDescent="0.25">
      <c r="A20" s="8" t="s">
        <v>15</v>
      </c>
      <c r="B20" s="8"/>
      <c r="C20" s="8"/>
      <c r="D20" s="21"/>
      <c r="E20" s="21"/>
      <c r="F20" s="21">
        <v>8000</v>
      </c>
      <c r="G20" s="21"/>
      <c r="H20" s="21"/>
      <c r="I20" s="21"/>
      <c r="J20" s="21"/>
      <c r="K20" s="21"/>
      <c r="L20" s="21"/>
      <c r="M20" s="22"/>
    </row>
    <row r="21" spans="1:13" x14ac:dyDescent="0.25">
      <c r="A21" s="8" t="s">
        <v>16</v>
      </c>
      <c r="B21" s="8"/>
      <c r="C21" s="8"/>
      <c r="D21" s="21"/>
      <c r="E21" s="21"/>
      <c r="F21" s="21"/>
      <c r="G21" s="21"/>
      <c r="H21" s="21"/>
      <c r="I21" s="21"/>
      <c r="J21" s="21"/>
      <c r="K21" s="21"/>
      <c r="L21" s="21"/>
      <c r="M21" s="22"/>
    </row>
    <row r="22" spans="1:13" x14ac:dyDescent="0.25">
      <c r="A22" s="7" t="s">
        <v>17</v>
      </c>
      <c r="B22" s="8"/>
      <c r="C22" s="8"/>
      <c r="D22" s="27">
        <v>100288</v>
      </c>
      <c r="E22" s="28"/>
      <c r="F22" s="29">
        <f>SUM(F14:F21)</f>
        <v>46400</v>
      </c>
      <c r="G22" s="21"/>
      <c r="H22" s="29">
        <f>SUM(H15:H21)</f>
        <v>267117.40000000002</v>
      </c>
      <c r="I22" s="21"/>
      <c r="J22" s="21"/>
      <c r="K22" s="21"/>
      <c r="L22" s="21"/>
      <c r="M22" s="22"/>
    </row>
    <row r="23" spans="1:13" x14ac:dyDescent="0.25">
      <c r="A23" s="7" t="s">
        <v>18</v>
      </c>
      <c r="B23" s="8"/>
      <c r="C23" s="33">
        <f>SUM(D22,F22,H22)</f>
        <v>413805.4</v>
      </c>
      <c r="D23" s="28"/>
      <c r="E23" s="28"/>
      <c r="F23" s="21"/>
      <c r="G23" s="21"/>
      <c r="H23" s="21"/>
      <c r="I23" s="21"/>
      <c r="J23" s="21"/>
      <c r="K23" s="21"/>
      <c r="L23" s="21"/>
      <c r="M23" s="22"/>
    </row>
    <row r="24" spans="1:13" x14ac:dyDescent="0.25">
      <c r="A24" s="17" t="s">
        <v>5</v>
      </c>
      <c r="B24" s="16"/>
      <c r="C24" s="25"/>
      <c r="D24" s="25" t="s">
        <v>0</v>
      </c>
      <c r="E24" s="26"/>
      <c r="F24" s="25" t="s">
        <v>1</v>
      </c>
      <c r="G24" s="25"/>
      <c r="H24" s="25" t="s">
        <v>2</v>
      </c>
      <c r="I24" s="25"/>
      <c r="J24" s="25" t="s">
        <v>3</v>
      </c>
      <c r="K24" s="25"/>
      <c r="L24" s="25" t="s">
        <v>4</v>
      </c>
      <c r="M24" s="25"/>
    </row>
    <row r="25" spans="1:13" x14ac:dyDescent="0.25">
      <c r="A25" s="7" t="s">
        <v>23</v>
      </c>
      <c r="B25" s="8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1:13" x14ac:dyDescent="0.25">
      <c r="A26" s="8" t="s">
        <v>33</v>
      </c>
      <c r="B26" s="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</row>
    <row r="27" spans="1:13" x14ac:dyDescent="0.25">
      <c r="A27" s="8" t="s">
        <v>111</v>
      </c>
      <c r="B27" s="8"/>
      <c r="C27" s="21"/>
      <c r="D27" s="21">
        <v>150</v>
      </c>
      <c r="E27" s="21"/>
      <c r="F27" s="21">
        <v>0</v>
      </c>
      <c r="G27" s="21"/>
      <c r="H27" s="21">
        <v>100</v>
      </c>
      <c r="I27" s="21"/>
      <c r="J27" s="21"/>
      <c r="K27" s="21"/>
      <c r="L27" s="21"/>
      <c r="M27" s="22"/>
    </row>
    <row r="28" spans="1:13" x14ac:dyDescent="0.25">
      <c r="A28" s="8" t="s">
        <v>24</v>
      </c>
      <c r="B28" s="8"/>
      <c r="C28" s="21"/>
      <c r="D28" s="21">
        <v>2</v>
      </c>
      <c r="E28" s="21"/>
      <c r="F28" s="21">
        <v>2</v>
      </c>
      <c r="G28" s="21"/>
      <c r="H28" s="21">
        <v>4</v>
      </c>
      <c r="I28" s="21"/>
      <c r="J28" s="21"/>
      <c r="K28" s="21"/>
      <c r="L28" s="21"/>
      <c r="M28" s="22"/>
    </row>
    <row r="29" spans="1:13" x14ac:dyDescent="0.25">
      <c r="A29" s="8" t="s">
        <v>25</v>
      </c>
      <c r="B29" s="8"/>
      <c r="C29" s="21"/>
      <c r="D29" s="21">
        <v>1000</v>
      </c>
      <c r="E29" s="21"/>
      <c r="F29" s="21">
        <v>36</v>
      </c>
      <c r="G29" s="21"/>
      <c r="H29" s="21">
        <v>1700</v>
      </c>
      <c r="I29" s="21"/>
      <c r="J29" s="21"/>
      <c r="K29" s="21"/>
      <c r="L29" s="21"/>
      <c r="M29" s="22"/>
    </row>
    <row r="30" spans="1:13" x14ac:dyDescent="0.25">
      <c r="A30" s="10" t="s">
        <v>26</v>
      </c>
      <c r="B30" s="8"/>
      <c r="C30" s="22"/>
      <c r="D30" s="31">
        <v>500</v>
      </c>
      <c r="E30" s="21"/>
      <c r="F30" s="21">
        <v>500</v>
      </c>
      <c r="G30" s="21"/>
      <c r="H30" s="31">
        <v>500</v>
      </c>
      <c r="I30" s="21"/>
      <c r="J30" s="21"/>
      <c r="K30" s="21"/>
      <c r="L30" s="21"/>
      <c r="M30" s="22"/>
    </row>
    <row r="31" spans="1:13" x14ac:dyDescent="0.25">
      <c r="A31" s="11" t="s">
        <v>54</v>
      </c>
      <c r="B31" s="8"/>
      <c r="C31" s="21"/>
      <c r="D31" s="29">
        <f>SUM(D27:D30)</f>
        <v>1652</v>
      </c>
      <c r="E31" s="21"/>
      <c r="F31" s="29">
        <f>SUM(F27:F30)</f>
        <v>538</v>
      </c>
      <c r="G31" s="21"/>
      <c r="H31" s="29">
        <f>SUM(H27:H30)</f>
        <v>2304</v>
      </c>
      <c r="I31" s="21"/>
      <c r="J31" s="21"/>
      <c r="K31" s="21"/>
      <c r="L31" s="21"/>
      <c r="M31" s="22"/>
    </row>
    <row r="32" spans="1:13" x14ac:dyDescent="0.25">
      <c r="A32" s="11" t="s">
        <v>27</v>
      </c>
      <c r="B32" s="8"/>
      <c r="C32" s="33">
        <f>SUM(D31,F31,H31)</f>
        <v>4494</v>
      </c>
      <c r="D32" s="21"/>
      <c r="E32" s="21"/>
      <c r="F32" s="21"/>
      <c r="G32" s="21"/>
      <c r="H32" s="21"/>
      <c r="I32" s="21"/>
      <c r="J32" s="21"/>
      <c r="K32" s="21"/>
      <c r="L32" s="21"/>
      <c r="M32" s="22"/>
    </row>
    <row r="33" spans="1:13" x14ac:dyDescent="0.25">
      <c r="A33" s="17" t="s">
        <v>5</v>
      </c>
      <c r="B33" s="16"/>
      <c r="C33" s="25"/>
      <c r="D33" s="25" t="s">
        <v>0</v>
      </c>
      <c r="E33" s="26"/>
      <c r="F33" s="25" t="s">
        <v>1</v>
      </c>
      <c r="G33" s="25"/>
      <c r="H33" s="25" t="s">
        <v>2</v>
      </c>
      <c r="I33" s="25"/>
      <c r="J33" s="25" t="s">
        <v>3</v>
      </c>
      <c r="K33" s="25"/>
      <c r="L33" s="25" t="s">
        <v>4</v>
      </c>
      <c r="M33" s="30"/>
    </row>
    <row r="34" spans="1:13" x14ac:dyDescent="0.25">
      <c r="A34" s="11" t="s">
        <v>28</v>
      </c>
      <c r="B34" s="8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x14ac:dyDescent="0.25">
      <c r="A35" s="10" t="s">
        <v>29</v>
      </c>
      <c r="B35" s="8"/>
      <c r="C35" s="21"/>
      <c r="D35" s="21">
        <v>33400</v>
      </c>
      <c r="E35" s="21"/>
      <c r="F35" s="21">
        <v>33500</v>
      </c>
      <c r="G35" s="21"/>
      <c r="H35" s="21">
        <v>170000</v>
      </c>
      <c r="I35" s="21"/>
      <c r="J35" s="21"/>
      <c r="K35" s="21"/>
      <c r="L35" s="21"/>
      <c r="M35" s="22"/>
    </row>
    <row r="36" spans="1:13" x14ac:dyDescent="0.25">
      <c r="A36" s="10" t="s">
        <v>30</v>
      </c>
      <c r="B36" s="8"/>
      <c r="C36" s="21"/>
      <c r="D36" s="21">
        <v>4100</v>
      </c>
      <c r="E36" s="21"/>
      <c r="F36" s="21">
        <v>4100</v>
      </c>
      <c r="G36" s="21"/>
      <c r="H36" s="21">
        <v>15000</v>
      </c>
      <c r="I36" s="21"/>
      <c r="J36" s="21"/>
      <c r="K36" s="21"/>
      <c r="L36" s="21"/>
      <c r="M36" s="22"/>
    </row>
    <row r="37" spans="1:13" x14ac:dyDescent="0.25">
      <c r="A37" s="11" t="s">
        <v>31</v>
      </c>
      <c r="B37" s="8"/>
      <c r="C37" s="21"/>
      <c r="D37" s="29">
        <f>SUM(D35:D36)</f>
        <v>37500</v>
      </c>
      <c r="E37" s="21"/>
      <c r="F37" s="29">
        <f>SUM(F35:F36)</f>
        <v>37600</v>
      </c>
      <c r="G37" s="21"/>
      <c r="H37" s="29">
        <f>SUM(H35:H36)</f>
        <v>185000</v>
      </c>
      <c r="I37" s="21"/>
      <c r="J37" s="21"/>
      <c r="K37" s="21"/>
      <c r="L37" s="21"/>
      <c r="M37" s="22"/>
    </row>
    <row r="38" spans="1:13" x14ac:dyDescent="0.25">
      <c r="A38" s="11" t="s">
        <v>27</v>
      </c>
      <c r="B38" s="5"/>
      <c r="C38" s="33">
        <f>SUM(D37,F37,H37)</f>
        <v>260100</v>
      </c>
      <c r="D38" s="21"/>
      <c r="E38" s="21"/>
      <c r="F38" s="21"/>
      <c r="G38" s="21"/>
      <c r="H38" s="21"/>
      <c r="I38" s="21"/>
      <c r="J38" s="21"/>
      <c r="K38" s="21"/>
      <c r="L38" s="21"/>
      <c r="M38" s="22"/>
    </row>
    <row r="39" spans="1:13" x14ac:dyDescent="0.25">
      <c r="A39" s="17" t="s">
        <v>5</v>
      </c>
      <c r="B39" s="16"/>
      <c r="C39" s="25"/>
      <c r="D39" s="25" t="s">
        <v>0</v>
      </c>
      <c r="E39" s="26"/>
      <c r="F39" s="25" t="s">
        <v>1</v>
      </c>
      <c r="G39" s="25"/>
      <c r="H39" s="25" t="s">
        <v>2</v>
      </c>
      <c r="I39" s="25"/>
      <c r="J39" s="25" t="s">
        <v>3</v>
      </c>
      <c r="K39" s="25"/>
      <c r="L39" s="25" t="s">
        <v>4</v>
      </c>
      <c r="M39" s="25"/>
    </row>
    <row r="40" spans="1:13" x14ac:dyDescent="0.25">
      <c r="A40" s="11" t="s">
        <v>34</v>
      </c>
      <c r="B40" s="8"/>
      <c r="C40" s="21"/>
      <c r="D40" s="21"/>
      <c r="E40" s="21"/>
      <c r="F40" s="21"/>
      <c r="G40" s="21"/>
      <c r="H40" s="21">
        <v>160000</v>
      </c>
      <c r="I40" s="21"/>
      <c r="J40" s="21"/>
      <c r="K40" s="21"/>
      <c r="L40" s="21"/>
      <c r="M40" s="22"/>
    </row>
    <row r="41" spans="1:13" x14ac:dyDescent="0.25">
      <c r="A41" s="10" t="s">
        <v>35</v>
      </c>
      <c r="B41" s="8"/>
      <c r="C41" s="21"/>
      <c r="D41" s="21"/>
      <c r="E41" s="21"/>
      <c r="F41" s="21"/>
      <c r="G41" s="21"/>
      <c r="H41" s="21">
        <v>2000</v>
      </c>
      <c r="I41" s="21"/>
      <c r="J41" s="21"/>
      <c r="K41" s="21"/>
      <c r="L41" s="21"/>
      <c r="M41" s="22"/>
    </row>
    <row r="42" spans="1:13" x14ac:dyDescent="0.25">
      <c r="A42" s="10" t="s">
        <v>36</v>
      </c>
      <c r="B42" s="8"/>
      <c r="C42" s="21"/>
      <c r="D42" s="21"/>
      <c r="E42" s="21"/>
      <c r="F42" s="21"/>
      <c r="G42" s="21"/>
      <c r="H42" s="21">
        <v>6000</v>
      </c>
      <c r="I42" s="21"/>
      <c r="J42" s="21"/>
      <c r="K42" s="21"/>
      <c r="L42" s="21"/>
      <c r="M42" s="22"/>
    </row>
    <row r="43" spans="1:13" x14ac:dyDescent="0.25">
      <c r="A43" s="10" t="s">
        <v>37</v>
      </c>
      <c r="B43" s="8"/>
      <c r="C43" s="21"/>
      <c r="D43" s="21"/>
      <c r="E43" s="21"/>
      <c r="F43" s="21"/>
      <c r="G43" s="21"/>
      <c r="H43" s="21">
        <v>10000</v>
      </c>
      <c r="I43" s="21"/>
      <c r="J43" s="21"/>
      <c r="K43" s="21"/>
      <c r="L43" s="21"/>
      <c r="M43" s="22"/>
    </row>
    <row r="44" spans="1:13" x14ac:dyDescent="0.25">
      <c r="A44" s="11" t="s">
        <v>38</v>
      </c>
      <c r="B44" s="8"/>
      <c r="C44" s="33">
        <f>SUM(H44)</f>
        <v>178000</v>
      </c>
      <c r="D44" s="21"/>
      <c r="E44" s="21"/>
      <c r="F44" s="21"/>
      <c r="G44" s="21"/>
      <c r="H44" s="29">
        <f>SUM(H40:H43)</f>
        <v>178000</v>
      </c>
      <c r="I44" s="21"/>
      <c r="J44" s="21"/>
      <c r="K44" s="21"/>
      <c r="L44" s="21"/>
      <c r="M44" s="22"/>
    </row>
    <row r="45" spans="1:13" x14ac:dyDescent="0.25">
      <c r="A45" s="17" t="s">
        <v>5</v>
      </c>
      <c r="B45" s="16"/>
      <c r="C45" s="25"/>
      <c r="D45" s="25" t="s">
        <v>0</v>
      </c>
      <c r="E45" s="26"/>
      <c r="F45" s="25" t="s">
        <v>1</v>
      </c>
      <c r="G45" s="25"/>
      <c r="H45" s="25" t="s">
        <v>2</v>
      </c>
      <c r="I45" s="25"/>
      <c r="J45" s="25" t="s">
        <v>3</v>
      </c>
      <c r="K45" s="25"/>
      <c r="L45" s="25" t="s">
        <v>4</v>
      </c>
      <c r="M45" s="25"/>
    </row>
    <row r="46" spans="1:13" x14ac:dyDescent="0.25">
      <c r="A46" s="11" t="s">
        <v>39</v>
      </c>
      <c r="B46" s="8"/>
      <c r="C46" s="21"/>
      <c r="D46" s="21">
        <v>8000</v>
      </c>
      <c r="E46" s="21"/>
      <c r="F46" s="21">
        <v>8000</v>
      </c>
      <c r="G46" s="21"/>
      <c r="H46" s="21">
        <v>8000</v>
      </c>
      <c r="I46" s="21"/>
      <c r="J46" s="21"/>
      <c r="K46" s="21"/>
      <c r="L46" s="21"/>
      <c r="M46" s="22"/>
    </row>
    <row r="47" spans="1:13" x14ac:dyDescent="0.25">
      <c r="A47" s="10" t="s">
        <v>40</v>
      </c>
      <c r="B47" s="8"/>
      <c r="C47" s="21"/>
      <c r="D47" s="21">
        <v>15000</v>
      </c>
      <c r="E47" s="21"/>
      <c r="F47" s="21">
        <v>6000</v>
      </c>
      <c r="G47" s="21"/>
      <c r="H47" s="21">
        <v>10000</v>
      </c>
      <c r="I47" s="21"/>
      <c r="J47" s="21"/>
      <c r="K47" s="21"/>
      <c r="L47" s="21"/>
      <c r="M47" s="22"/>
    </row>
    <row r="48" spans="1:13" x14ac:dyDescent="0.25">
      <c r="A48" s="11" t="s">
        <v>38</v>
      </c>
      <c r="B48" s="8"/>
      <c r="C48" s="21"/>
      <c r="D48" s="29">
        <f>SUM(D46:D47)</f>
        <v>23000</v>
      </c>
      <c r="E48" s="21"/>
      <c r="F48" s="29">
        <f>SUM(F46:F47)</f>
        <v>14000</v>
      </c>
      <c r="G48" s="21"/>
      <c r="H48" s="29">
        <f>SUM(H46:H47)</f>
        <v>18000</v>
      </c>
      <c r="I48" s="21"/>
      <c r="J48" s="21"/>
      <c r="K48" s="21"/>
      <c r="L48" s="21"/>
      <c r="M48" s="22"/>
    </row>
    <row r="49" spans="1:13" x14ac:dyDescent="0.25">
      <c r="A49" s="11" t="s">
        <v>41</v>
      </c>
      <c r="B49" s="8"/>
      <c r="C49" s="33">
        <f>SUM(D48,F48,H48)</f>
        <v>55000</v>
      </c>
      <c r="D49" s="21"/>
      <c r="E49" s="21"/>
      <c r="F49" s="21"/>
      <c r="G49" s="21"/>
      <c r="H49" s="21"/>
      <c r="I49" s="21"/>
      <c r="J49" s="21"/>
      <c r="K49" s="21"/>
      <c r="L49" s="21"/>
      <c r="M49" s="22"/>
    </row>
    <row r="50" spans="1:13" x14ac:dyDescent="0.25">
      <c r="A50" s="17" t="s">
        <v>5</v>
      </c>
      <c r="B50" s="16"/>
      <c r="C50" s="25"/>
      <c r="D50" s="25" t="s">
        <v>0</v>
      </c>
      <c r="E50" s="26"/>
      <c r="F50" s="25" t="s">
        <v>1</v>
      </c>
      <c r="G50" s="25"/>
      <c r="H50" s="25" t="s">
        <v>2</v>
      </c>
      <c r="I50" s="25"/>
      <c r="J50" s="25" t="s">
        <v>3</v>
      </c>
      <c r="K50" s="25"/>
      <c r="L50" s="25" t="s">
        <v>4</v>
      </c>
      <c r="M50" s="25"/>
    </row>
    <row r="51" spans="1:13" x14ac:dyDescent="0.25">
      <c r="A51" s="11" t="s">
        <v>42</v>
      </c>
      <c r="B51" s="8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2"/>
    </row>
    <row r="52" spans="1:13" x14ac:dyDescent="0.25">
      <c r="A52" s="10" t="s">
        <v>43</v>
      </c>
      <c r="B52" s="8"/>
      <c r="C52" s="21"/>
      <c r="D52" s="21">
        <v>3000</v>
      </c>
      <c r="E52" s="21"/>
      <c r="F52" s="21">
        <v>0</v>
      </c>
      <c r="G52" s="21"/>
      <c r="H52" s="21">
        <v>800</v>
      </c>
      <c r="I52" s="21"/>
      <c r="J52" s="21"/>
      <c r="K52" s="21"/>
      <c r="L52" s="21"/>
      <c r="M52" s="22"/>
    </row>
    <row r="53" spans="1:13" x14ac:dyDescent="0.25">
      <c r="A53" s="10" t="s">
        <v>44</v>
      </c>
      <c r="B53" s="8"/>
      <c r="D53" s="21">
        <v>500</v>
      </c>
      <c r="E53" s="21"/>
      <c r="F53" s="21">
        <v>0</v>
      </c>
      <c r="G53" s="21"/>
      <c r="H53" s="21">
        <v>250</v>
      </c>
      <c r="I53" s="21"/>
      <c r="J53" s="21"/>
      <c r="K53" s="21"/>
      <c r="L53" s="21"/>
      <c r="M53" s="22"/>
    </row>
    <row r="54" spans="1:13" x14ac:dyDescent="0.25">
      <c r="A54" s="10" t="s">
        <v>45</v>
      </c>
      <c r="B54" s="8"/>
      <c r="C54" s="21"/>
      <c r="D54" s="21">
        <v>10000</v>
      </c>
      <c r="E54" s="21"/>
      <c r="F54" s="21">
        <v>0</v>
      </c>
      <c r="G54" s="21"/>
      <c r="H54" s="21">
        <v>500</v>
      </c>
      <c r="I54" s="21"/>
      <c r="J54" s="21"/>
      <c r="K54" s="21"/>
      <c r="L54" s="21"/>
      <c r="M54" s="22"/>
    </row>
    <row r="55" spans="1:13" x14ac:dyDescent="0.25">
      <c r="A55" s="10" t="s">
        <v>46</v>
      </c>
      <c r="B55" s="8"/>
      <c r="C55" s="21"/>
      <c r="D55" s="21">
        <v>500</v>
      </c>
      <c r="E55" s="21"/>
      <c r="F55" s="21">
        <v>0</v>
      </c>
      <c r="G55" s="21"/>
      <c r="H55" s="21">
        <v>0</v>
      </c>
      <c r="I55" s="21"/>
      <c r="J55" s="21"/>
      <c r="K55" s="21"/>
      <c r="L55" s="21"/>
      <c r="M55" s="22"/>
    </row>
    <row r="56" spans="1:13" x14ac:dyDescent="0.25">
      <c r="A56" s="10" t="s">
        <v>47</v>
      </c>
      <c r="C56" s="21"/>
      <c r="D56" s="21">
        <v>700</v>
      </c>
      <c r="E56" s="21"/>
      <c r="F56" s="21">
        <v>0</v>
      </c>
      <c r="G56" s="21"/>
      <c r="H56" s="21">
        <v>600</v>
      </c>
      <c r="I56" s="21"/>
      <c r="J56" s="21"/>
      <c r="K56" s="21"/>
      <c r="L56" s="21"/>
      <c r="M56" s="22"/>
    </row>
    <row r="57" spans="1:13" x14ac:dyDescent="0.25">
      <c r="A57" s="11" t="s">
        <v>38</v>
      </c>
      <c r="B57" s="8"/>
      <c r="C57" s="31"/>
      <c r="D57" s="29">
        <f>SUM(D52:D56)</f>
        <v>14700</v>
      </c>
      <c r="E57" s="21"/>
      <c r="F57" s="29">
        <f>SUM(F52:F56)</f>
        <v>0</v>
      </c>
      <c r="G57" s="21"/>
      <c r="H57" s="29">
        <f>SUM(H52:H56)</f>
        <v>2150</v>
      </c>
      <c r="I57" s="21"/>
      <c r="J57" s="21"/>
      <c r="K57" s="21"/>
      <c r="L57" s="21"/>
      <c r="M57" s="22"/>
    </row>
    <row r="58" spans="1:13" x14ac:dyDescent="0.25">
      <c r="A58" s="11" t="s">
        <v>41</v>
      </c>
      <c r="B58" s="8"/>
      <c r="C58" s="33">
        <f>SUM(D57,F57,H57)</f>
        <v>16850</v>
      </c>
      <c r="D58" s="21"/>
      <c r="E58" s="21"/>
      <c r="F58" s="21"/>
      <c r="G58" s="21"/>
      <c r="H58" s="21"/>
      <c r="I58" s="21"/>
      <c r="J58" s="21"/>
      <c r="K58" s="21"/>
      <c r="L58" s="21"/>
      <c r="M58" s="22"/>
    </row>
    <row r="59" spans="1:13" x14ac:dyDescent="0.25">
      <c r="A59" s="17" t="s">
        <v>5</v>
      </c>
      <c r="B59" s="16"/>
      <c r="C59" s="25"/>
      <c r="D59" s="25" t="s">
        <v>0</v>
      </c>
      <c r="E59" s="26"/>
      <c r="F59" s="25" t="s">
        <v>1</v>
      </c>
      <c r="G59" s="25"/>
      <c r="H59" s="25" t="s">
        <v>2</v>
      </c>
      <c r="I59" s="25"/>
      <c r="J59" s="25" t="s">
        <v>3</v>
      </c>
      <c r="K59" s="25"/>
      <c r="L59" s="25" t="s">
        <v>4</v>
      </c>
      <c r="M59" s="25"/>
    </row>
    <row r="60" spans="1:13" x14ac:dyDescent="0.25">
      <c r="A60" s="11" t="s">
        <v>48</v>
      </c>
      <c r="B60" s="7"/>
      <c r="C60" s="34"/>
      <c r="D60" s="21">
        <v>400</v>
      </c>
      <c r="E60" s="21"/>
      <c r="F60" s="21"/>
      <c r="G60" s="21"/>
      <c r="H60" s="21"/>
      <c r="I60" s="21"/>
      <c r="J60" s="21"/>
      <c r="K60" s="21"/>
      <c r="L60" s="21"/>
      <c r="M60" s="22"/>
    </row>
    <row r="61" spans="1:13" x14ac:dyDescent="0.25">
      <c r="A61" s="10" t="s">
        <v>49</v>
      </c>
      <c r="B61" s="8"/>
      <c r="C61" s="21"/>
      <c r="D61" s="21">
        <v>8000</v>
      </c>
      <c r="E61" s="21"/>
      <c r="F61" s="21">
        <v>200</v>
      </c>
      <c r="G61" s="21"/>
      <c r="H61" s="21">
        <v>200</v>
      </c>
      <c r="I61" s="21"/>
      <c r="J61" s="21"/>
      <c r="K61" s="21"/>
      <c r="L61" s="21"/>
      <c r="M61" s="22"/>
    </row>
    <row r="62" spans="1:13" x14ac:dyDescent="0.25">
      <c r="A62" s="10" t="s">
        <v>50</v>
      </c>
      <c r="B62" s="8"/>
      <c r="C62" s="21"/>
      <c r="D62" s="21">
        <v>700</v>
      </c>
      <c r="E62" s="21"/>
      <c r="F62" s="21"/>
      <c r="G62" s="21"/>
      <c r="H62" s="21"/>
      <c r="I62" s="21"/>
      <c r="J62" s="21"/>
      <c r="K62" s="21"/>
      <c r="L62" s="21"/>
      <c r="M62" s="22"/>
    </row>
    <row r="63" spans="1:13" x14ac:dyDescent="0.25">
      <c r="A63" s="11" t="s">
        <v>38</v>
      </c>
      <c r="B63" s="8"/>
      <c r="C63" s="21"/>
      <c r="D63" s="29">
        <f>SUM(D60:D62)</f>
        <v>9100</v>
      </c>
      <c r="E63" s="21"/>
      <c r="F63" s="29">
        <f>SUM(F61:F62)</f>
        <v>200</v>
      </c>
      <c r="G63" s="21"/>
      <c r="H63" s="29">
        <f>SUM(H61:H62)</f>
        <v>200</v>
      </c>
      <c r="I63" s="21"/>
      <c r="J63" s="21"/>
      <c r="K63" s="21"/>
      <c r="L63" s="21"/>
      <c r="M63" s="22"/>
    </row>
    <row r="64" spans="1:13" x14ac:dyDescent="0.25">
      <c r="A64" s="11" t="s">
        <v>41</v>
      </c>
      <c r="B64" s="8"/>
      <c r="C64" s="33">
        <f>SUM(D63,F63,H63)</f>
        <v>9500</v>
      </c>
      <c r="D64" s="21"/>
      <c r="E64" s="21"/>
      <c r="F64" s="21"/>
      <c r="G64" s="21"/>
      <c r="H64" s="21"/>
      <c r="I64" s="21"/>
      <c r="J64" s="21"/>
      <c r="K64" s="21"/>
      <c r="L64" s="21"/>
      <c r="M64" s="22"/>
    </row>
    <row r="65" spans="1:13" x14ac:dyDescent="0.25">
      <c r="A65" s="10"/>
      <c r="B65" s="8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2"/>
    </row>
    <row r="66" spans="1:13" x14ac:dyDescent="0.25">
      <c r="A66" s="17" t="s">
        <v>5</v>
      </c>
      <c r="B66" s="16"/>
      <c r="C66" s="25"/>
      <c r="D66" s="25" t="s">
        <v>0</v>
      </c>
      <c r="E66" s="26"/>
      <c r="F66" s="25" t="s">
        <v>1</v>
      </c>
      <c r="G66" s="25"/>
      <c r="H66" s="25" t="s">
        <v>2</v>
      </c>
      <c r="I66" s="25"/>
      <c r="J66" s="25" t="s">
        <v>3</v>
      </c>
      <c r="K66" s="25"/>
      <c r="L66" s="25" t="s">
        <v>4</v>
      </c>
      <c r="M66" s="30"/>
    </row>
    <row r="67" spans="1:13" x14ac:dyDescent="0.25">
      <c r="A67" s="11" t="s">
        <v>51</v>
      </c>
      <c r="B67" s="7"/>
      <c r="C67" s="34"/>
      <c r="D67" s="21"/>
      <c r="E67" s="21"/>
      <c r="F67" s="21"/>
      <c r="G67" s="21"/>
      <c r="H67" s="21"/>
      <c r="I67" s="21"/>
      <c r="J67" s="21"/>
      <c r="K67" s="21"/>
      <c r="L67" s="21"/>
      <c r="M67" s="22"/>
    </row>
    <row r="68" spans="1:13" x14ac:dyDescent="0.25">
      <c r="A68" s="10" t="s">
        <v>52</v>
      </c>
      <c r="B68" s="8"/>
      <c r="C68" s="21"/>
      <c r="D68" s="21">
        <v>3500</v>
      </c>
      <c r="E68" s="21"/>
      <c r="F68" s="21">
        <v>5000</v>
      </c>
      <c r="G68" s="21"/>
      <c r="H68" s="21">
        <v>10000</v>
      </c>
      <c r="I68" s="21"/>
      <c r="J68" s="21"/>
      <c r="K68" s="21"/>
      <c r="L68" s="21"/>
      <c r="M68" s="22"/>
    </row>
    <row r="69" spans="1:13" x14ac:dyDescent="0.25">
      <c r="A69" s="10" t="s">
        <v>53</v>
      </c>
      <c r="B69" s="8"/>
      <c r="C69" s="21"/>
      <c r="D69" s="21">
        <v>6000</v>
      </c>
      <c r="E69" s="21"/>
      <c r="F69" s="21">
        <v>6000</v>
      </c>
      <c r="G69" s="21"/>
      <c r="H69" s="21">
        <v>6000</v>
      </c>
      <c r="I69" s="21"/>
      <c r="J69" s="21"/>
      <c r="K69" s="21"/>
      <c r="L69" s="21"/>
      <c r="M69" s="22"/>
    </row>
    <row r="70" spans="1:13" x14ac:dyDescent="0.25">
      <c r="A70" s="10" t="s">
        <v>112</v>
      </c>
      <c r="B70" s="8"/>
      <c r="C70" s="21"/>
      <c r="D70" s="21"/>
      <c r="E70" s="21"/>
      <c r="F70" s="21"/>
      <c r="G70" s="21"/>
      <c r="H70" s="21">
        <v>4300</v>
      </c>
      <c r="I70" s="21"/>
      <c r="J70" s="21"/>
      <c r="K70" s="21"/>
      <c r="L70" s="21"/>
      <c r="M70" s="22"/>
    </row>
    <row r="71" spans="1:13" x14ac:dyDescent="0.25">
      <c r="A71" s="11" t="s">
        <v>54</v>
      </c>
      <c r="B71" s="8"/>
      <c r="C71" s="21"/>
      <c r="D71" s="29">
        <f>SUM(D68:D70)</f>
        <v>9500</v>
      </c>
      <c r="E71" s="21"/>
      <c r="F71" s="29">
        <f>SUM(F68:F70)</f>
        <v>11000</v>
      </c>
      <c r="G71" s="21"/>
      <c r="H71" s="29">
        <f>SUM(H68:H70)</f>
        <v>20300</v>
      </c>
      <c r="I71" s="21"/>
      <c r="J71" s="21"/>
      <c r="K71" s="21"/>
      <c r="L71" s="21"/>
      <c r="M71" s="22"/>
    </row>
    <row r="72" spans="1:13" x14ac:dyDescent="0.25">
      <c r="A72" s="11" t="s">
        <v>41</v>
      </c>
      <c r="B72" s="8"/>
      <c r="C72" s="33">
        <f>SUM(D71,F71,H71)</f>
        <v>40800</v>
      </c>
      <c r="D72" s="21"/>
      <c r="E72" s="21"/>
      <c r="F72" s="21"/>
      <c r="G72" s="21"/>
      <c r="H72" s="21"/>
      <c r="I72" s="21"/>
      <c r="J72" s="21"/>
      <c r="K72" s="21"/>
      <c r="L72" s="21"/>
      <c r="M72" s="22"/>
    </row>
    <row r="73" spans="1:13" x14ac:dyDescent="0.25">
      <c r="A73" s="17" t="s">
        <v>5</v>
      </c>
      <c r="B73" s="16"/>
      <c r="C73" s="25"/>
      <c r="D73" s="25" t="s">
        <v>0</v>
      </c>
      <c r="E73" s="26"/>
      <c r="F73" s="25" t="s">
        <v>1</v>
      </c>
      <c r="G73" s="25"/>
      <c r="H73" s="25" t="s">
        <v>2</v>
      </c>
      <c r="I73" s="25"/>
      <c r="J73" s="25" t="s">
        <v>3</v>
      </c>
      <c r="K73" s="25"/>
      <c r="L73" s="25" t="s">
        <v>4</v>
      </c>
      <c r="M73" s="25"/>
    </row>
    <row r="74" spans="1:13" x14ac:dyDescent="0.25">
      <c r="A74" s="11" t="s">
        <v>55</v>
      </c>
      <c r="B74" s="8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2"/>
    </row>
    <row r="75" spans="1:13" x14ac:dyDescent="0.25">
      <c r="A75" s="10" t="s">
        <v>56</v>
      </c>
      <c r="B75" s="8"/>
      <c r="C75" s="21"/>
      <c r="D75" s="21">
        <v>0</v>
      </c>
      <c r="E75" s="21"/>
      <c r="F75" s="21">
        <v>0</v>
      </c>
      <c r="G75" s="21"/>
      <c r="H75" s="21">
        <v>10000</v>
      </c>
      <c r="I75" s="21"/>
      <c r="J75" s="21"/>
      <c r="K75" s="21"/>
      <c r="L75" s="21"/>
      <c r="M75" s="22"/>
    </row>
    <row r="76" spans="1:13" x14ac:dyDescent="0.25">
      <c r="A76" s="10" t="s">
        <v>57</v>
      </c>
      <c r="B76" s="8"/>
      <c r="C76" s="21"/>
      <c r="D76" s="21">
        <v>0</v>
      </c>
      <c r="E76" s="21"/>
      <c r="F76" s="21">
        <v>0</v>
      </c>
      <c r="G76" s="21"/>
      <c r="H76" s="21">
        <v>25000</v>
      </c>
      <c r="I76" s="21"/>
      <c r="J76" s="21"/>
      <c r="K76" s="21"/>
      <c r="L76" s="21"/>
      <c r="M76" s="22"/>
    </row>
    <row r="77" spans="1:13" x14ac:dyDescent="0.25">
      <c r="A77" s="10" t="s">
        <v>58</v>
      </c>
      <c r="B77" s="8"/>
      <c r="C77" s="21"/>
      <c r="D77" s="21">
        <v>0</v>
      </c>
      <c r="E77" s="21"/>
      <c r="F77" s="21">
        <v>0</v>
      </c>
      <c r="G77" s="21"/>
      <c r="H77" s="21">
        <v>5000</v>
      </c>
      <c r="I77" s="21"/>
      <c r="J77" s="21"/>
      <c r="K77" s="21"/>
      <c r="L77" s="21"/>
      <c r="M77" s="22"/>
    </row>
    <row r="78" spans="1:13" x14ac:dyDescent="0.25">
      <c r="A78" s="10" t="s">
        <v>59</v>
      </c>
      <c r="B78" s="8"/>
      <c r="C78" s="21"/>
      <c r="D78" s="21">
        <v>0</v>
      </c>
      <c r="E78" s="21"/>
      <c r="F78" s="21">
        <v>0</v>
      </c>
      <c r="G78" s="21"/>
      <c r="H78" s="21">
        <v>2500</v>
      </c>
      <c r="I78" s="21"/>
      <c r="J78" s="21"/>
      <c r="K78" s="21"/>
      <c r="L78" s="21"/>
      <c r="M78" s="22"/>
    </row>
    <row r="79" spans="1:13" x14ac:dyDescent="0.25">
      <c r="A79" s="10" t="s">
        <v>113</v>
      </c>
      <c r="B79" s="8"/>
      <c r="C79" s="21"/>
      <c r="D79" s="21">
        <v>0</v>
      </c>
      <c r="E79" s="21"/>
      <c r="F79" s="21">
        <v>0</v>
      </c>
      <c r="G79" s="21"/>
      <c r="H79" s="21">
        <v>3500</v>
      </c>
      <c r="I79" s="21"/>
      <c r="J79" s="21"/>
      <c r="K79" s="21"/>
      <c r="L79" s="21"/>
      <c r="M79" s="22"/>
    </row>
    <row r="80" spans="1:13" x14ac:dyDescent="0.25">
      <c r="A80" s="10" t="s">
        <v>60</v>
      </c>
      <c r="B80" s="8"/>
      <c r="C80" s="21"/>
      <c r="D80" s="21">
        <v>0</v>
      </c>
      <c r="E80" s="21"/>
      <c r="F80" s="21">
        <v>0</v>
      </c>
      <c r="G80" s="21"/>
      <c r="H80" s="21">
        <v>7000</v>
      </c>
      <c r="I80" s="21"/>
      <c r="J80" s="21"/>
      <c r="K80" s="21"/>
      <c r="L80" s="21"/>
      <c r="M80" s="22"/>
    </row>
    <row r="81" spans="1:13" x14ac:dyDescent="0.25">
      <c r="A81" s="10" t="s">
        <v>61</v>
      </c>
      <c r="B81" s="8"/>
      <c r="C81" s="21"/>
      <c r="D81" s="21">
        <v>0</v>
      </c>
      <c r="E81" s="21"/>
      <c r="F81" s="21">
        <v>10000</v>
      </c>
      <c r="G81" s="21"/>
      <c r="H81" s="21">
        <v>0</v>
      </c>
      <c r="I81" s="21"/>
      <c r="J81" s="21"/>
      <c r="K81" s="21"/>
      <c r="L81" s="21"/>
      <c r="M81" s="22"/>
    </row>
    <row r="82" spans="1:13" x14ac:dyDescent="0.25">
      <c r="A82" s="10" t="s">
        <v>62</v>
      </c>
      <c r="B82" s="8"/>
      <c r="C82" s="21"/>
      <c r="D82" s="21">
        <v>0</v>
      </c>
      <c r="E82" s="21"/>
      <c r="F82" s="21">
        <v>0</v>
      </c>
      <c r="G82" s="21"/>
      <c r="H82" s="21">
        <v>5000</v>
      </c>
      <c r="I82" s="21"/>
      <c r="J82" s="21"/>
      <c r="K82" s="21"/>
      <c r="L82" s="21"/>
      <c r="M82" s="22"/>
    </row>
    <row r="83" spans="1:13" x14ac:dyDescent="0.25">
      <c r="A83" s="10" t="s">
        <v>63</v>
      </c>
      <c r="B83" s="8"/>
      <c r="C83" s="21"/>
      <c r="D83" s="21">
        <v>0</v>
      </c>
      <c r="E83" s="21"/>
      <c r="F83" s="21">
        <v>0</v>
      </c>
      <c r="G83" s="21"/>
      <c r="H83" s="21">
        <v>32200</v>
      </c>
      <c r="I83" s="21"/>
      <c r="J83" s="21"/>
      <c r="K83" s="21"/>
      <c r="L83" s="21"/>
      <c r="M83" s="22"/>
    </row>
    <row r="84" spans="1:13" x14ac:dyDescent="0.25">
      <c r="A84" s="11" t="s">
        <v>38</v>
      </c>
      <c r="B84" s="8"/>
      <c r="C84" s="21"/>
      <c r="D84" s="29">
        <v>0</v>
      </c>
      <c r="E84" s="21"/>
      <c r="F84" s="29">
        <f>SUM(F75:F83)</f>
        <v>10000</v>
      </c>
      <c r="G84" s="21"/>
      <c r="H84" s="29">
        <f>SUM(H75:H83)</f>
        <v>90200</v>
      </c>
      <c r="I84" s="21"/>
      <c r="J84" s="21"/>
      <c r="K84" s="21"/>
      <c r="L84" s="21"/>
      <c r="M84" s="22"/>
    </row>
    <row r="85" spans="1:13" x14ac:dyDescent="0.25">
      <c r="A85" s="11" t="s">
        <v>41</v>
      </c>
      <c r="B85" s="8"/>
      <c r="C85" s="33">
        <f>SUM(D84,F84,H84)</f>
        <v>100200</v>
      </c>
      <c r="D85" s="21"/>
      <c r="E85" s="21"/>
      <c r="F85" s="21"/>
      <c r="G85" s="21"/>
      <c r="H85" s="21"/>
      <c r="I85" s="21"/>
      <c r="J85" s="21"/>
      <c r="K85" s="21"/>
      <c r="L85" s="21"/>
      <c r="M85" s="22"/>
    </row>
    <row r="86" spans="1:13" x14ac:dyDescent="0.25">
      <c r="A86" s="17" t="s">
        <v>5</v>
      </c>
      <c r="B86" s="16"/>
      <c r="C86" s="25"/>
      <c r="D86" s="25" t="s">
        <v>0</v>
      </c>
      <c r="E86" s="26"/>
      <c r="F86" s="25" t="s">
        <v>1</v>
      </c>
      <c r="G86" s="25"/>
      <c r="H86" s="25" t="s">
        <v>2</v>
      </c>
      <c r="I86" s="25"/>
      <c r="J86" s="25" t="s">
        <v>3</v>
      </c>
      <c r="K86" s="25"/>
      <c r="L86" s="25" t="s">
        <v>4</v>
      </c>
      <c r="M86" s="25"/>
    </row>
    <row r="87" spans="1:13" x14ac:dyDescent="0.25">
      <c r="A87" s="11" t="s">
        <v>64</v>
      </c>
      <c r="B87" s="8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2"/>
    </row>
    <row r="88" spans="1:13" x14ac:dyDescent="0.25">
      <c r="A88" s="10" t="s">
        <v>65</v>
      </c>
      <c r="B88" s="8"/>
      <c r="C88" s="21"/>
      <c r="D88" s="21">
        <v>0</v>
      </c>
      <c r="E88" s="21"/>
      <c r="F88" s="46">
        <v>500</v>
      </c>
      <c r="G88" s="21"/>
      <c r="H88" s="21">
        <v>600</v>
      </c>
      <c r="I88" s="21"/>
      <c r="J88" s="21"/>
      <c r="K88" s="21"/>
      <c r="L88" s="21"/>
      <c r="M88" s="22"/>
    </row>
    <row r="89" spans="1:13" x14ac:dyDescent="0.25">
      <c r="A89" s="10" t="s">
        <v>66</v>
      </c>
      <c r="B89" s="8"/>
      <c r="C89" s="21"/>
      <c r="D89" s="21">
        <v>0</v>
      </c>
      <c r="E89" s="21"/>
      <c r="F89" s="21">
        <v>7000</v>
      </c>
      <c r="G89" s="21"/>
      <c r="H89" s="21">
        <v>15000</v>
      </c>
      <c r="I89" s="21"/>
      <c r="J89" s="21"/>
      <c r="K89" s="21"/>
      <c r="L89" s="21"/>
      <c r="M89" s="22"/>
    </row>
    <row r="90" spans="1:13" x14ac:dyDescent="0.25">
      <c r="A90" s="10" t="s">
        <v>67</v>
      </c>
      <c r="B90" s="8"/>
      <c r="C90" s="21"/>
      <c r="D90" s="21">
        <v>0</v>
      </c>
      <c r="E90" s="21"/>
      <c r="F90" s="21">
        <v>200</v>
      </c>
      <c r="G90" s="21"/>
      <c r="H90" s="21">
        <v>7000</v>
      </c>
      <c r="I90" s="21"/>
      <c r="J90" s="21"/>
      <c r="K90" s="21"/>
      <c r="L90" s="21"/>
      <c r="M90" s="22"/>
    </row>
    <row r="91" spans="1:13" x14ac:dyDescent="0.25">
      <c r="A91" s="10" t="s">
        <v>68</v>
      </c>
      <c r="B91" s="8"/>
      <c r="C91" s="21"/>
      <c r="D91" s="21">
        <v>0</v>
      </c>
      <c r="E91" s="21"/>
      <c r="F91" s="21">
        <v>500</v>
      </c>
      <c r="G91" s="21"/>
      <c r="H91" s="21">
        <v>1300</v>
      </c>
      <c r="I91" s="21"/>
      <c r="J91" s="21"/>
      <c r="K91" s="21"/>
      <c r="L91" s="21"/>
      <c r="M91" s="22"/>
    </row>
    <row r="92" spans="1:13" x14ac:dyDescent="0.25">
      <c r="A92" s="11" t="s">
        <v>38</v>
      </c>
      <c r="B92" s="8"/>
      <c r="C92" s="21"/>
      <c r="D92" s="29">
        <v>0</v>
      </c>
      <c r="E92" s="21"/>
      <c r="F92" s="29">
        <f>SUM(F88:F91)</f>
        <v>8200</v>
      </c>
      <c r="G92" s="21"/>
      <c r="H92" s="29">
        <f>SUM(H88:H91)</f>
        <v>23900</v>
      </c>
      <c r="I92" s="21"/>
      <c r="J92" s="21"/>
      <c r="K92" s="21"/>
      <c r="L92" s="21"/>
      <c r="M92" s="22"/>
    </row>
    <row r="93" spans="1:13" x14ac:dyDescent="0.25">
      <c r="A93" s="11" t="s">
        <v>41</v>
      </c>
      <c r="B93" s="8"/>
      <c r="C93" s="33">
        <f>SUM(D92,F92,H92)</f>
        <v>32100</v>
      </c>
      <c r="D93" s="21"/>
      <c r="E93" s="21"/>
      <c r="F93" s="21"/>
      <c r="G93" s="21"/>
      <c r="H93" s="21"/>
      <c r="I93" s="21"/>
      <c r="J93" s="21"/>
      <c r="K93" s="21"/>
      <c r="L93" s="21"/>
      <c r="M93" s="22"/>
    </row>
    <row r="94" spans="1:13" x14ac:dyDescent="0.25">
      <c r="A94" s="17" t="s">
        <v>5</v>
      </c>
      <c r="B94" s="16"/>
      <c r="C94" s="25"/>
      <c r="D94" s="25" t="s">
        <v>0</v>
      </c>
      <c r="E94" s="26"/>
      <c r="F94" s="25" t="s">
        <v>1</v>
      </c>
      <c r="G94" s="25"/>
      <c r="H94" s="25" t="s">
        <v>2</v>
      </c>
      <c r="I94" s="25"/>
      <c r="J94" s="25" t="s">
        <v>3</v>
      </c>
      <c r="K94" s="25"/>
      <c r="L94" s="25" t="s">
        <v>4</v>
      </c>
      <c r="M94" s="25"/>
    </row>
    <row r="95" spans="1:13" x14ac:dyDescent="0.25">
      <c r="A95" s="7" t="s">
        <v>69</v>
      </c>
      <c r="B95" s="5"/>
      <c r="C95" s="22"/>
      <c r="D95" s="21"/>
      <c r="E95" s="21"/>
      <c r="F95" s="21"/>
      <c r="G95" s="21"/>
      <c r="H95" s="21"/>
      <c r="I95" s="21"/>
      <c r="J95" s="21"/>
      <c r="K95" s="21"/>
      <c r="L95" s="21"/>
      <c r="M95" s="22"/>
    </row>
    <row r="96" spans="1:13" x14ac:dyDescent="0.25">
      <c r="A96" s="8" t="s">
        <v>70</v>
      </c>
      <c r="B96" s="5"/>
      <c r="C96" s="22"/>
      <c r="D96" s="21">
        <v>0</v>
      </c>
      <c r="E96" s="21"/>
      <c r="F96" s="21">
        <v>0</v>
      </c>
      <c r="G96" s="21"/>
      <c r="H96" s="21">
        <v>3000</v>
      </c>
      <c r="I96" s="21"/>
      <c r="J96" s="21"/>
      <c r="K96" s="21"/>
      <c r="L96" s="21"/>
      <c r="M96" s="22"/>
    </row>
    <row r="97" spans="1:13" x14ac:dyDescent="0.25">
      <c r="A97" s="8" t="s">
        <v>71</v>
      </c>
      <c r="B97" s="8"/>
      <c r="C97" s="21"/>
      <c r="D97" s="21">
        <v>0</v>
      </c>
      <c r="E97" s="21"/>
      <c r="F97" s="21">
        <v>800</v>
      </c>
      <c r="G97" s="21"/>
      <c r="H97" s="21">
        <v>0</v>
      </c>
      <c r="I97" s="21"/>
      <c r="J97" s="21"/>
      <c r="K97" s="21"/>
      <c r="L97" s="21"/>
      <c r="M97" s="22"/>
    </row>
    <row r="98" spans="1:13" x14ac:dyDescent="0.25">
      <c r="A98" s="8" t="s">
        <v>72</v>
      </c>
      <c r="B98" s="8"/>
      <c r="C98" s="21"/>
      <c r="D98" s="21">
        <v>350</v>
      </c>
      <c r="E98" s="21"/>
      <c r="F98" s="21">
        <v>100</v>
      </c>
      <c r="G98" s="21"/>
      <c r="H98" s="21">
        <v>100</v>
      </c>
      <c r="I98" s="21"/>
      <c r="J98" s="21"/>
      <c r="K98" s="21"/>
      <c r="L98" s="21"/>
      <c r="M98" s="22"/>
    </row>
    <row r="99" spans="1:13" x14ac:dyDescent="0.25">
      <c r="A99" s="8" t="s">
        <v>73</v>
      </c>
      <c r="B99" s="8"/>
      <c r="C99" s="21"/>
      <c r="D99" s="21">
        <v>150</v>
      </c>
      <c r="E99" s="21"/>
      <c r="F99" s="21">
        <v>1000</v>
      </c>
      <c r="G99" s="21"/>
      <c r="H99" s="21">
        <v>1800</v>
      </c>
      <c r="I99" s="21"/>
      <c r="J99" s="21"/>
      <c r="K99" s="21"/>
      <c r="L99" s="21"/>
      <c r="M99" s="22"/>
    </row>
    <row r="100" spans="1:13" x14ac:dyDescent="0.25">
      <c r="A100" s="8" t="s">
        <v>74</v>
      </c>
      <c r="B100" s="8"/>
      <c r="C100" s="21"/>
      <c r="D100" s="21">
        <v>200</v>
      </c>
      <c r="E100" s="21"/>
      <c r="F100" s="21">
        <v>200</v>
      </c>
      <c r="G100" s="21"/>
      <c r="H100" s="21">
        <v>200</v>
      </c>
      <c r="I100" s="21"/>
      <c r="J100" s="21"/>
      <c r="K100" s="21"/>
      <c r="L100" s="21"/>
      <c r="M100" s="22"/>
    </row>
    <row r="101" spans="1:13" x14ac:dyDescent="0.25">
      <c r="A101" s="8" t="s">
        <v>75</v>
      </c>
      <c r="B101" s="8"/>
      <c r="C101" s="21"/>
      <c r="D101" s="21">
        <v>700</v>
      </c>
      <c r="E101" s="21"/>
      <c r="F101" s="21">
        <v>0</v>
      </c>
      <c r="G101" s="21"/>
      <c r="H101" s="21">
        <v>700</v>
      </c>
      <c r="I101" s="21"/>
      <c r="J101" s="21"/>
      <c r="K101" s="21"/>
      <c r="L101" s="21"/>
      <c r="M101" s="22"/>
    </row>
    <row r="102" spans="1:13" x14ac:dyDescent="0.25">
      <c r="A102" s="8" t="s">
        <v>76</v>
      </c>
      <c r="B102" s="8"/>
      <c r="C102" s="21"/>
      <c r="D102" s="21">
        <v>2000</v>
      </c>
      <c r="E102" s="21"/>
      <c r="F102" s="21">
        <v>100</v>
      </c>
      <c r="G102" s="21"/>
      <c r="H102" s="21">
        <v>300</v>
      </c>
      <c r="I102" s="21"/>
      <c r="J102" s="21"/>
      <c r="K102" s="21"/>
      <c r="L102" s="21"/>
      <c r="M102" s="22"/>
    </row>
    <row r="103" spans="1:13" x14ac:dyDescent="0.25">
      <c r="A103" s="8" t="s">
        <v>77</v>
      </c>
      <c r="B103" s="8"/>
      <c r="C103" s="21"/>
      <c r="D103" s="21">
        <v>0</v>
      </c>
      <c r="E103" s="21"/>
      <c r="F103" s="21">
        <v>10000</v>
      </c>
      <c r="G103" s="21"/>
      <c r="H103" s="21">
        <v>0</v>
      </c>
      <c r="I103" s="21"/>
      <c r="J103" s="21"/>
      <c r="K103" s="21"/>
      <c r="L103" s="21"/>
      <c r="M103" s="22"/>
    </row>
    <row r="104" spans="1:13" x14ac:dyDescent="0.25">
      <c r="A104" s="7" t="s">
        <v>54</v>
      </c>
      <c r="B104" s="8"/>
      <c r="C104" s="21"/>
      <c r="D104" s="29">
        <f>SUM(D96:D103)</f>
        <v>3400</v>
      </c>
      <c r="E104" s="21"/>
      <c r="F104" s="29">
        <f>SUM(F96:F103)</f>
        <v>12200</v>
      </c>
      <c r="G104" s="21"/>
      <c r="H104" s="29">
        <f>SUM(H96:H103)</f>
        <v>6100</v>
      </c>
      <c r="I104" s="21"/>
      <c r="J104" s="21"/>
      <c r="K104" s="21"/>
      <c r="L104" s="21"/>
      <c r="M104" s="22"/>
    </row>
    <row r="105" spans="1:13" x14ac:dyDescent="0.25">
      <c r="A105" s="7" t="s">
        <v>41</v>
      </c>
      <c r="B105" s="8"/>
      <c r="C105" s="33">
        <f>SUM(D104,F104,H104)</f>
        <v>21700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2"/>
    </row>
    <row r="106" spans="1:13" x14ac:dyDescent="0.25">
      <c r="A106" s="17" t="s">
        <v>5</v>
      </c>
      <c r="B106" s="16"/>
      <c r="C106" s="25"/>
      <c r="D106" s="25" t="s">
        <v>0</v>
      </c>
      <c r="E106" s="26"/>
      <c r="F106" s="25" t="s">
        <v>1</v>
      </c>
      <c r="G106" s="25"/>
      <c r="H106" s="25" t="s">
        <v>2</v>
      </c>
      <c r="I106" s="25"/>
      <c r="J106" s="25" t="s">
        <v>3</v>
      </c>
      <c r="K106" s="25"/>
      <c r="L106" s="25" t="s">
        <v>4</v>
      </c>
      <c r="M106" s="25"/>
    </row>
    <row r="107" spans="1:13" x14ac:dyDescent="0.25">
      <c r="A107" s="7" t="s">
        <v>78</v>
      </c>
      <c r="B107" s="8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2"/>
    </row>
    <row r="108" spans="1:13" x14ac:dyDescent="0.25">
      <c r="A108" s="8" t="s">
        <v>79</v>
      </c>
      <c r="B108" s="8"/>
      <c r="C108" s="21"/>
      <c r="D108" s="29">
        <v>7250</v>
      </c>
      <c r="E108" s="21"/>
      <c r="F108" s="29">
        <v>7250</v>
      </c>
      <c r="G108" s="21"/>
      <c r="H108" s="29">
        <v>13500</v>
      </c>
      <c r="I108" s="21"/>
      <c r="J108" s="21"/>
      <c r="K108" s="21"/>
      <c r="L108" s="21"/>
      <c r="M108" s="22"/>
    </row>
    <row r="109" spans="1:13" ht="14.25" customHeight="1" x14ac:dyDescent="0.25">
      <c r="A109" s="7" t="s">
        <v>41</v>
      </c>
      <c r="B109" s="8"/>
      <c r="C109" s="33">
        <f>SUM(D108,F108,H108)</f>
        <v>28000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2"/>
    </row>
    <row r="110" spans="1:13" x14ac:dyDescent="0.25">
      <c r="A110" s="17" t="s">
        <v>5</v>
      </c>
      <c r="B110" s="16"/>
      <c r="C110" s="25"/>
      <c r="D110" s="25" t="s">
        <v>0</v>
      </c>
      <c r="E110" s="26"/>
      <c r="F110" s="25" t="s">
        <v>1</v>
      </c>
      <c r="G110" s="25"/>
      <c r="H110" s="25" t="s">
        <v>2</v>
      </c>
      <c r="I110" s="25"/>
      <c r="J110" s="25" t="s">
        <v>3</v>
      </c>
      <c r="K110" s="25"/>
      <c r="L110" s="25" t="s">
        <v>4</v>
      </c>
      <c r="M110" s="25"/>
    </row>
    <row r="111" spans="1:13" x14ac:dyDescent="0.25">
      <c r="A111" s="7" t="s">
        <v>80</v>
      </c>
      <c r="B111" s="8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2"/>
    </row>
    <row r="112" spans="1:13" x14ac:dyDescent="0.25">
      <c r="A112" s="8" t="s">
        <v>81</v>
      </c>
      <c r="B112" s="8"/>
      <c r="C112" s="21"/>
      <c r="D112" s="21">
        <v>500</v>
      </c>
      <c r="E112" s="21"/>
      <c r="F112" s="21">
        <v>0</v>
      </c>
      <c r="G112" s="21"/>
      <c r="H112" s="21">
        <v>240</v>
      </c>
      <c r="I112" s="21"/>
      <c r="J112" s="21"/>
      <c r="K112" s="21"/>
      <c r="L112" s="21"/>
      <c r="M112" s="22"/>
    </row>
    <row r="113" spans="1:13" x14ac:dyDescent="0.25">
      <c r="A113" s="8" t="s">
        <v>82</v>
      </c>
      <c r="B113" s="8"/>
      <c r="C113" s="21"/>
      <c r="D113" s="21">
        <v>3000</v>
      </c>
      <c r="E113" s="21"/>
      <c r="F113" s="21">
        <v>300</v>
      </c>
      <c r="G113" s="21"/>
      <c r="H113" s="21">
        <v>300</v>
      </c>
      <c r="I113" s="21"/>
      <c r="J113" s="21"/>
      <c r="K113" s="21"/>
      <c r="L113" s="21"/>
      <c r="M113" s="22"/>
    </row>
    <row r="114" spans="1:13" x14ac:dyDescent="0.25">
      <c r="A114" s="7" t="s">
        <v>54</v>
      </c>
      <c r="B114" s="8"/>
      <c r="C114" s="21"/>
      <c r="D114" s="29">
        <f>SUM(D112:D113)</f>
        <v>3500</v>
      </c>
      <c r="E114" s="21"/>
      <c r="F114" s="29">
        <f>SUM(F112:F113)</f>
        <v>300</v>
      </c>
      <c r="G114" s="21"/>
      <c r="H114" s="29">
        <f>SUM(H112:H113)</f>
        <v>540</v>
      </c>
      <c r="I114" s="21"/>
      <c r="J114" s="21"/>
      <c r="K114" s="21"/>
      <c r="L114" s="21"/>
      <c r="M114" s="22"/>
    </row>
    <row r="115" spans="1:13" x14ac:dyDescent="0.25">
      <c r="A115" s="7" t="s">
        <v>41</v>
      </c>
      <c r="B115" s="8"/>
      <c r="C115" s="33">
        <f>SUM(D114,F114,H114)</f>
        <v>4340</v>
      </c>
      <c r="D115" s="21"/>
      <c r="E115" s="21"/>
      <c r="F115" s="21"/>
      <c r="G115" s="21"/>
      <c r="H115" s="21"/>
      <c r="I115" s="21"/>
      <c r="J115" s="21"/>
      <c r="K115" s="21"/>
      <c r="L115" s="21"/>
      <c r="M115" s="22"/>
    </row>
    <row r="116" spans="1:13" x14ac:dyDescent="0.25">
      <c r="A116" s="6" t="s">
        <v>5</v>
      </c>
      <c r="B116" s="16"/>
      <c r="C116" s="25"/>
      <c r="D116" s="25" t="s">
        <v>0</v>
      </c>
      <c r="E116" s="26"/>
      <c r="F116" s="25" t="s">
        <v>1</v>
      </c>
      <c r="G116" s="25"/>
      <c r="H116" s="25" t="s">
        <v>2</v>
      </c>
      <c r="I116" s="25"/>
      <c r="J116" s="25" t="s">
        <v>3</v>
      </c>
      <c r="K116" s="25"/>
      <c r="L116" s="25" t="s">
        <v>4</v>
      </c>
      <c r="M116" s="25"/>
    </row>
    <row r="117" spans="1:13" x14ac:dyDescent="0.25">
      <c r="A117" s="7" t="s">
        <v>83</v>
      </c>
      <c r="B117" s="8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2"/>
    </row>
    <row r="118" spans="1:13" x14ac:dyDescent="0.25">
      <c r="A118" s="8" t="s">
        <v>84</v>
      </c>
      <c r="B118" s="8"/>
      <c r="C118" s="21"/>
      <c r="D118" s="21">
        <v>2200</v>
      </c>
      <c r="E118" s="21"/>
      <c r="F118" s="21">
        <v>8500</v>
      </c>
      <c r="G118" s="21"/>
      <c r="H118" s="21">
        <v>12000</v>
      </c>
      <c r="I118" s="21"/>
      <c r="J118" s="21"/>
      <c r="K118" s="21"/>
      <c r="L118" s="21"/>
      <c r="M118" s="22"/>
    </row>
    <row r="119" spans="1:13" x14ac:dyDescent="0.25">
      <c r="A119" s="8" t="s">
        <v>85</v>
      </c>
      <c r="B119" s="8"/>
      <c r="C119" s="21"/>
      <c r="D119" s="21">
        <v>100</v>
      </c>
      <c r="E119" s="21"/>
      <c r="F119" s="21">
        <v>100</v>
      </c>
      <c r="G119" s="21"/>
      <c r="H119" s="21">
        <v>200</v>
      </c>
      <c r="I119" s="21"/>
      <c r="J119" s="21"/>
      <c r="K119" s="21"/>
      <c r="L119" s="21"/>
      <c r="M119" s="22"/>
    </row>
    <row r="120" spans="1:13" x14ac:dyDescent="0.25">
      <c r="A120" s="8" t="s">
        <v>86</v>
      </c>
      <c r="B120" s="8"/>
      <c r="C120" s="21"/>
      <c r="D120" s="21">
        <v>2000</v>
      </c>
      <c r="E120" s="21"/>
      <c r="F120" s="21">
        <v>300</v>
      </c>
      <c r="G120" s="21"/>
      <c r="H120" s="21">
        <v>300</v>
      </c>
      <c r="I120" s="21"/>
      <c r="J120" s="21"/>
      <c r="K120" s="21"/>
      <c r="L120" s="21"/>
      <c r="M120" s="22"/>
    </row>
    <row r="121" spans="1:13" x14ac:dyDescent="0.25">
      <c r="A121" s="7" t="s">
        <v>38</v>
      </c>
      <c r="B121" s="8"/>
      <c r="C121" s="21"/>
      <c r="D121" s="29">
        <f>SUM(D118:D120)</f>
        <v>4300</v>
      </c>
      <c r="E121" s="21"/>
      <c r="F121" s="29">
        <f>SUM(F118:F120)</f>
        <v>8900</v>
      </c>
      <c r="G121" s="21"/>
      <c r="H121" s="29">
        <f>SUM(H118:H120)</f>
        <v>12500</v>
      </c>
      <c r="I121" s="21"/>
      <c r="J121" s="21"/>
      <c r="K121" s="21"/>
      <c r="L121" s="21"/>
      <c r="M121" s="22"/>
    </row>
    <row r="122" spans="1:13" x14ac:dyDescent="0.25">
      <c r="A122" s="7" t="s">
        <v>41</v>
      </c>
      <c r="B122" s="8"/>
      <c r="C122" s="33">
        <f>SUM(D121,F121,H121)</f>
        <v>25700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2"/>
    </row>
    <row r="123" spans="1:13" x14ac:dyDescent="0.25">
      <c r="A123" s="17" t="s">
        <v>5</v>
      </c>
      <c r="B123" s="16"/>
      <c r="C123" s="25"/>
      <c r="D123" s="25" t="s">
        <v>0</v>
      </c>
      <c r="E123" s="26"/>
      <c r="F123" s="25" t="s">
        <v>1</v>
      </c>
      <c r="G123" s="25"/>
      <c r="H123" s="25" t="s">
        <v>2</v>
      </c>
      <c r="I123" s="25"/>
      <c r="J123" s="25" t="s">
        <v>3</v>
      </c>
      <c r="K123" s="25"/>
      <c r="L123" s="25" t="s">
        <v>4</v>
      </c>
      <c r="M123" s="25"/>
    </row>
    <row r="124" spans="1:13" x14ac:dyDescent="0.25">
      <c r="A124" s="7" t="s">
        <v>87</v>
      </c>
      <c r="B124" s="8"/>
      <c r="C124" s="21"/>
      <c r="D124" s="29">
        <v>1000</v>
      </c>
      <c r="E124" s="21"/>
      <c r="F124" s="29">
        <v>3000</v>
      </c>
      <c r="G124" s="21"/>
      <c r="H124" s="29">
        <v>3000</v>
      </c>
      <c r="I124" s="21"/>
      <c r="J124" s="21"/>
      <c r="K124" s="21"/>
      <c r="L124" s="21"/>
      <c r="M124" s="22"/>
    </row>
    <row r="125" spans="1:13" x14ac:dyDescent="0.25">
      <c r="A125" s="7" t="s">
        <v>41</v>
      </c>
      <c r="B125" s="8"/>
      <c r="C125" s="33">
        <f>SUM(D124,F124,H124)</f>
        <v>7000</v>
      </c>
      <c r="D125" s="21"/>
      <c r="E125" s="21"/>
      <c r="F125" s="21"/>
      <c r="G125" s="21"/>
      <c r="H125" s="21"/>
      <c r="I125" s="21"/>
      <c r="J125" s="21"/>
      <c r="K125" s="21"/>
      <c r="L125" s="21"/>
      <c r="M125" s="22"/>
    </row>
    <row r="126" spans="1:13" x14ac:dyDescent="0.25">
      <c r="A126" s="17" t="s">
        <v>5</v>
      </c>
      <c r="B126" s="16"/>
      <c r="C126" s="25"/>
      <c r="D126" s="25" t="s">
        <v>0</v>
      </c>
      <c r="E126" s="26"/>
      <c r="F126" s="25" t="s">
        <v>1</v>
      </c>
      <c r="G126" s="25"/>
      <c r="H126" s="25" t="s">
        <v>2</v>
      </c>
      <c r="I126" s="25"/>
      <c r="J126" s="25" t="s">
        <v>3</v>
      </c>
      <c r="K126" s="25"/>
      <c r="L126" s="25" t="s">
        <v>4</v>
      </c>
      <c r="M126" s="25"/>
    </row>
    <row r="127" spans="1:13" x14ac:dyDescent="0.25">
      <c r="A127" s="7" t="s">
        <v>88</v>
      </c>
      <c r="B127" s="8"/>
      <c r="C127" s="21"/>
      <c r="D127" s="21">
        <v>200</v>
      </c>
      <c r="E127" s="22"/>
      <c r="F127" s="22">
        <v>200</v>
      </c>
      <c r="G127" s="22"/>
      <c r="H127" s="22">
        <v>200</v>
      </c>
      <c r="I127" s="22"/>
      <c r="J127" s="22"/>
      <c r="K127" s="22"/>
      <c r="L127" s="22"/>
      <c r="M127" s="22"/>
    </row>
    <row r="128" spans="1:13" x14ac:dyDescent="0.25">
      <c r="A128" s="7" t="s">
        <v>38</v>
      </c>
      <c r="B128" s="8"/>
      <c r="C128" s="21"/>
      <c r="D128" s="29">
        <f>SUM(D127)</f>
        <v>200</v>
      </c>
      <c r="E128" s="22"/>
      <c r="F128" s="47">
        <f>SUM(F127)</f>
        <v>200</v>
      </c>
      <c r="G128" s="22"/>
      <c r="H128" s="47">
        <f>SUM(H127)</f>
        <v>200</v>
      </c>
      <c r="I128" s="22"/>
      <c r="J128" s="22"/>
      <c r="K128" s="22"/>
      <c r="L128" s="22"/>
      <c r="M128" s="22"/>
    </row>
    <row r="129" spans="1:13" x14ac:dyDescent="0.25">
      <c r="A129" s="7" t="s">
        <v>41</v>
      </c>
      <c r="B129" s="8"/>
      <c r="C129" s="33">
        <f>SUM(D128,F128,H128)</f>
        <v>600</v>
      </c>
      <c r="D129" s="21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1:13" x14ac:dyDescent="0.25">
      <c r="A130" s="5"/>
      <c r="B130" s="5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spans="1:13" x14ac:dyDescent="0.25">
      <c r="A131" s="5"/>
      <c r="B131" s="5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spans="1:13" x14ac:dyDescent="0.25">
      <c r="A132" s="5"/>
      <c r="B132" s="5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 x14ac:dyDescent="0.25">
      <c r="A133" s="17" t="s">
        <v>5</v>
      </c>
      <c r="B133" s="16"/>
      <c r="C133" s="25"/>
      <c r="D133" s="25" t="s">
        <v>0</v>
      </c>
      <c r="E133" s="26"/>
      <c r="F133" s="25" t="s">
        <v>1</v>
      </c>
      <c r="G133" s="25"/>
      <c r="H133" s="25" t="s">
        <v>2</v>
      </c>
      <c r="I133" s="25"/>
      <c r="J133" s="25" t="s">
        <v>3</v>
      </c>
      <c r="K133" s="25"/>
      <c r="L133" s="25" t="s">
        <v>4</v>
      </c>
      <c r="M133" s="30"/>
    </row>
    <row r="134" spans="1:13" x14ac:dyDescent="0.25">
      <c r="A134" s="7" t="s">
        <v>89</v>
      </c>
      <c r="B134" s="5"/>
      <c r="C134" s="22"/>
      <c r="D134" s="22"/>
      <c r="E134" s="21"/>
      <c r="F134" s="21"/>
      <c r="G134" s="21"/>
      <c r="H134" s="21"/>
      <c r="I134" s="21"/>
      <c r="J134" s="21"/>
      <c r="K134" s="21"/>
      <c r="L134" s="21"/>
      <c r="M134" s="22"/>
    </row>
    <row r="135" spans="1:13" x14ac:dyDescent="0.25">
      <c r="A135" s="8" t="s">
        <v>90</v>
      </c>
      <c r="B135" s="5"/>
      <c r="C135" s="22"/>
      <c r="D135" s="22">
        <v>200</v>
      </c>
      <c r="E135" s="21"/>
      <c r="F135" s="21">
        <v>200</v>
      </c>
      <c r="G135" s="21"/>
      <c r="H135" s="21">
        <v>2000</v>
      </c>
      <c r="I135" s="21"/>
      <c r="J135" s="21"/>
      <c r="K135" s="21"/>
      <c r="L135" s="21"/>
      <c r="M135" s="22"/>
    </row>
    <row r="136" spans="1:13" x14ac:dyDescent="0.25">
      <c r="A136" s="8" t="s">
        <v>91</v>
      </c>
      <c r="B136" s="5"/>
      <c r="C136" s="22"/>
      <c r="D136" s="22">
        <v>200</v>
      </c>
      <c r="E136" s="21"/>
      <c r="F136" s="21">
        <v>400</v>
      </c>
      <c r="G136" s="21"/>
      <c r="H136" s="21">
        <v>400</v>
      </c>
      <c r="I136" s="21"/>
      <c r="J136" s="21"/>
      <c r="K136" s="21"/>
      <c r="L136" s="21"/>
      <c r="M136" s="22"/>
    </row>
    <row r="137" spans="1:13" x14ac:dyDescent="0.25">
      <c r="A137" s="8" t="s">
        <v>114</v>
      </c>
      <c r="B137" s="5"/>
      <c r="C137" s="22"/>
      <c r="D137" s="22">
        <v>200</v>
      </c>
      <c r="E137" s="21"/>
      <c r="F137" s="21">
        <v>1000</v>
      </c>
      <c r="G137" s="21"/>
      <c r="H137" s="21">
        <v>2000</v>
      </c>
      <c r="I137" s="21"/>
      <c r="J137" s="21"/>
      <c r="K137" s="21"/>
      <c r="L137" s="21"/>
      <c r="M137" s="22"/>
    </row>
    <row r="138" spans="1:13" x14ac:dyDescent="0.25">
      <c r="A138" s="7" t="s">
        <v>38</v>
      </c>
      <c r="B138" s="14"/>
      <c r="C138" s="31"/>
      <c r="D138" s="29">
        <f>SUM(D135:D137)</f>
        <v>600</v>
      </c>
      <c r="E138" s="31"/>
      <c r="F138" s="29">
        <f>SUM(F135:F137)</f>
        <v>1600</v>
      </c>
      <c r="G138" s="31"/>
      <c r="H138" s="29">
        <f>SUM(H135:H137)</f>
        <v>4400</v>
      </c>
      <c r="I138" s="31"/>
      <c r="J138" s="31"/>
      <c r="K138" s="31"/>
      <c r="L138" s="31"/>
      <c r="M138" s="32"/>
    </row>
    <row r="139" spans="1:13" x14ac:dyDescent="0.25">
      <c r="A139" s="7" t="s">
        <v>41</v>
      </c>
      <c r="B139" s="8"/>
      <c r="C139" s="33">
        <f>SUM(D138,F138,H138)</f>
        <v>6600</v>
      </c>
      <c r="D139" s="21"/>
      <c r="E139" s="21"/>
      <c r="F139" s="21"/>
      <c r="G139" s="21"/>
      <c r="H139" s="21"/>
      <c r="I139" s="21"/>
      <c r="J139" s="21"/>
      <c r="K139" s="21"/>
      <c r="L139" s="21"/>
      <c r="M139" s="22"/>
    </row>
    <row r="140" spans="1:13" s="43" customFormat="1" ht="12.75" x14ac:dyDescent="0.2">
      <c r="A140" s="41" t="s">
        <v>5</v>
      </c>
      <c r="B140" s="42"/>
      <c r="C140" s="38"/>
      <c r="D140" s="38" t="s">
        <v>0</v>
      </c>
      <c r="E140" s="39"/>
      <c r="F140" s="38" t="s">
        <v>1</v>
      </c>
      <c r="G140" s="38"/>
      <c r="H140" s="38" t="s">
        <v>2</v>
      </c>
      <c r="I140" s="38"/>
      <c r="J140" s="38" t="s">
        <v>3</v>
      </c>
      <c r="K140" s="38"/>
      <c r="L140" s="38" t="s">
        <v>4</v>
      </c>
      <c r="M140" s="38"/>
    </row>
    <row r="141" spans="1:13" x14ac:dyDescent="0.25">
      <c r="A141" s="7" t="s">
        <v>92</v>
      </c>
      <c r="B141" s="8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2"/>
    </row>
    <row r="142" spans="1:13" x14ac:dyDescent="0.25">
      <c r="A142" s="8" t="s">
        <v>93</v>
      </c>
      <c r="B142" s="8"/>
      <c r="C142" s="21"/>
      <c r="D142" s="21">
        <v>250</v>
      </c>
      <c r="E142" s="21"/>
      <c r="F142" s="21">
        <v>200</v>
      </c>
      <c r="G142" s="21"/>
      <c r="H142" s="21">
        <v>1000</v>
      </c>
      <c r="I142" s="21"/>
      <c r="J142" s="21"/>
      <c r="K142" s="21"/>
      <c r="L142" s="21"/>
      <c r="M142" s="22"/>
    </row>
    <row r="143" spans="1:13" x14ac:dyDescent="0.25">
      <c r="A143" s="8" t="s">
        <v>94</v>
      </c>
      <c r="B143" s="8"/>
      <c r="C143" s="21"/>
      <c r="D143" s="21">
        <v>300</v>
      </c>
      <c r="E143" s="21"/>
      <c r="F143" s="21">
        <v>100</v>
      </c>
      <c r="G143" s="21"/>
      <c r="H143" s="21">
        <v>400</v>
      </c>
      <c r="I143" s="21"/>
      <c r="J143" s="21"/>
      <c r="K143" s="21"/>
      <c r="L143" s="21"/>
      <c r="M143" s="22"/>
    </row>
    <row r="144" spans="1:13" x14ac:dyDescent="0.25">
      <c r="A144" s="8" t="s">
        <v>115</v>
      </c>
      <c r="B144" s="8"/>
      <c r="C144" s="21"/>
      <c r="D144" s="21">
        <v>100</v>
      </c>
      <c r="E144" s="21"/>
      <c r="F144" s="21">
        <v>100</v>
      </c>
      <c r="G144" s="21"/>
      <c r="H144" s="21">
        <v>600</v>
      </c>
      <c r="I144" s="21"/>
      <c r="J144" s="21"/>
      <c r="K144" s="21"/>
      <c r="L144" s="21"/>
      <c r="M144" s="22"/>
    </row>
    <row r="145" spans="1:13" x14ac:dyDescent="0.25">
      <c r="A145" s="7" t="s">
        <v>38</v>
      </c>
      <c r="B145" s="5"/>
      <c r="C145" s="22"/>
      <c r="D145" s="29">
        <f>SUM(D142:D144)</f>
        <v>650</v>
      </c>
      <c r="E145" s="22"/>
      <c r="F145" s="29">
        <f>SUM(F142:F144)</f>
        <v>400</v>
      </c>
      <c r="G145" s="22"/>
      <c r="H145" s="29">
        <f>SUM(H142:H144)</f>
        <v>2000</v>
      </c>
      <c r="I145" s="22"/>
      <c r="J145" s="22"/>
      <c r="K145" s="22"/>
      <c r="L145" s="22"/>
      <c r="M145" s="22"/>
    </row>
    <row r="146" spans="1:13" x14ac:dyDescent="0.25">
      <c r="A146" s="7" t="s">
        <v>41</v>
      </c>
      <c r="B146" s="7"/>
      <c r="C146" s="33">
        <f>SUM(D145,F145,H145)</f>
        <v>3050</v>
      </c>
      <c r="D146" s="21"/>
      <c r="E146" s="21"/>
      <c r="F146" s="21"/>
      <c r="G146" s="21"/>
      <c r="H146" s="21"/>
      <c r="I146" s="21"/>
      <c r="J146" s="21"/>
      <c r="K146" s="21"/>
      <c r="L146" s="21"/>
      <c r="M146" s="22"/>
    </row>
    <row r="147" spans="1:13" s="43" customFormat="1" ht="12.75" x14ac:dyDescent="0.2">
      <c r="A147" s="41" t="s">
        <v>5</v>
      </c>
      <c r="B147" s="42"/>
      <c r="C147" s="38"/>
      <c r="D147" s="38" t="s">
        <v>0</v>
      </c>
      <c r="E147" s="39"/>
      <c r="F147" s="38" t="s">
        <v>1</v>
      </c>
      <c r="G147" s="38"/>
      <c r="H147" s="38" t="s">
        <v>2</v>
      </c>
      <c r="I147" s="38"/>
      <c r="J147" s="38" t="s">
        <v>3</v>
      </c>
      <c r="K147" s="38"/>
      <c r="L147" s="38" t="s">
        <v>4</v>
      </c>
      <c r="M147" s="38"/>
    </row>
    <row r="148" spans="1:13" x14ac:dyDescent="0.25">
      <c r="A148" s="7" t="s">
        <v>95</v>
      </c>
      <c r="B148" s="8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2"/>
    </row>
    <row r="149" spans="1:13" x14ac:dyDescent="0.25">
      <c r="A149" s="8" t="s">
        <v>96</v>
      </c>
      <c r="B149" s="8"/>
      <c r="C149" s="21"/>
      <c r="D149" s="21">
        <v>0</v>
      </c>
      <c r="E149" s="21"/>
      <c r="F149" s="21">
        <v>0</v>
      </c>
      <c r="G149" s="21"/>
      <c r="H149" s="21">
        <v>1500</v>
      </c>
      <c r="I149" s="21"/>
      <c r="J149" s="21"/>
      <c r="K149" s="21"/>
      <c r="L149" s="21"/>
      <c r="M149" s="22"/>
    </row>
    <row r="150" spans="1:13" x14ac:dyDescent="0.25">
      <c r="A150" s="8" t="s">
        <v>97</v>
      </c>
      <c r="B150" s="8"/>
      <c r="C150" s="21"/>
      <c r="D150" s="21">
        <v>3500</v>
      </c>
      <c r="E150" s="21"/>
      <c r="F150" s="21">
        <v>0</v>
      </c>
      <c r="G150" s="21"/>
      <c r="H150" s="21">
        <v>0</v>
      </c>
      <c r="I150" s="21"/>
      <c r="J150" s="21"/>
      <c r="K150" s="21"/>
      <c r="L150" s="21"/>
      <c r="M150" s="22"/>
    </row>
    <row r="151" spans="1:13" x14ac:dyDescent="0.25">
      <c r="A151" s="8" t="s">
        <v>98</v>
      </c>
      <c r="B151" s="8"/>
      <c r="C151" s="21"/>
      <c r="D151" s="21">
        <v>1200</v>
      </c>
      <c r="E151" s="21"/>
      <c r="F151" s="21">
        <v>0</v>
      </c>
      <c r="G151" s="21"/>
      <c r="H151" s="21">
        <v>0</v>
      </c>
      <c r="I151" s="21"/>
      <c r="J151" s="21"/>
      <c r="K151" s="21"/>
      <c r="L151" s="21"/>
      <c r="M151" s="22"/>
    </row>
    <row r="152" spans="1:13" x14ac:dyDescent="0.25">
      <c r="A152" s="7" t="s">
        <v>38</v>
      </c>
      <c r="B152" s="8"/>
      <c r="C152" s="21"/>
      <c r="D152" s="29">
        <f>SUM(D149:D151)</f>
        <v>4700</v>
      </c>
      <c r="E152" s="21"/>
      <c r="F152" s="29">
        <v>0</v>
      </c>
      <c r="G152" s="21"/>
      <c r="H152" s="29">
        <f>SUM(H149:H151)</f>
        <v>1500</v>
      </c>
      <c r="I152" s="21"/>
      <c r="J152" s="21"/>
      <c r="K152" s="21"/>
      <c r="L152" s="21"/>
      <c r="M152" s="22"/>
    </row>
    <row r="153" spans="1:13" x14ac:dyDescent="0.25">
      <c r="A153" s="7" t="s">
        <v>41</v>
      </c>
      <c r="B153" s="8"/>
      <c r="C153" s="33">
        <f>SUM(D152,F152,H152)</f>
        <v>6200</v>
      </c>
      <c r="D153" s="21"/>
      <c r="E153" s="21"/>
      <c r="F153" s="21"/>
      <c r="G153" s="21"/>
      <c r="H153" s="21"/>
      <c r="I153" s="21"/>
      <c r="J153" s="21"/>
      <c r="K153" s="21"/>
      <c r="L153" s="21"/>
      <c r="M153" s="22"/>
    </row>
    <row r="154" spans="1:13" s="43" customFormat="1" ht="12.75" x14ac:dyDescent="0.2">
      <c r="A154" s="41" t="s">
        <v>5</v>
      </c>
      <c r="B154" s="42"/>
      <c r="C154" s="38"/>
      <c r="D154" s="38" t="s">
        <v>0</v>
      </c>
      <c r="E154" s="39"/>
      <c r="F154" s="38" t="s">
        <v>1</v>
      </c>
      <c r="G154" s="38"/>
      <c r="H154" s="38" t="s">
        <v>2</v>
      </c>
      <c r="I154" s="38"/>
      <c r="J154" s="38" t="s">
        <v>3</v>
      </c>
      <c r="K154" s="38"/>
      <c r="L154" s="38" t="s">
        <v>4</v>
      </c>
      <c r="M154" s="38"/>
    </row>
    <row r="155" spans="1:13" x14ac:dyDescent="0.25">
      <c r="A155" s="7" t="s">
        <v>99</v>
      </c>
      <c r="B155" s="8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2"/>
    </row>
    <row r="156" spans="1:13" x14ac:dyDescent="0.25">
      <c r="A156" s="8" t="s">
        <v>100</v>
      </c>
      <c r="B156" s="8"/>
      <c r="C156" s="21"/>
      <c r="D156" s="21">
        <v>2000</v>
      </c>
      <c r="E156" s="21"/>
      <c r="F156" s="21">
        <v>0</v>
      </c>
      <c r="G156" s="21"/>
      <c r="H156" s="21">
        <v>0</v>
      </c>
      <c r="I156" s="21"/>
      <c r="J156" s="21"/>
      <c r="K156" s="21"/>
      <c r="L156" s="21"/>
      <c r="M156" s="22"/>
    </row>
    <row r="157" spans="1:13" x14ac:dyDescent="0.25">
      <c r="A157" s="8" t="s">
        <v>101</v>
      </c>
      <c r="B157" s="8"/>
      <c r="C157" s="21"/>
      <c r="D157" s="21">
        <v>1000</v>
      </c>
      <c r="E157" s="21"/>
      <c r="F157" s="21">
        <v>100</v>
      </c>
      <c r="G157" s="21"/>
      <c r="H157" s="21">
        <v>200</v>
      </c>
      <c r="I157" s="21"/>
      <c r="J157" s="21"/>
      <c r="K157" s="21"/>
      <c r="L157" s="21"/>
      <c r="M157" s="22"/>
    </row>
    <row r="158" spans="1:13" x14ac:dyDescent="0.25">
      <c r="A158" s="8" t="s">
        <v>102</v>
      </c>
      <c r="B158" s="8"/>
      <c r="C158" s="21"/>
      <c r="D158" s="21">
        <v>300</v>
      </c>
      <c r="E158" s="21"/>
      <c r="F158" s="21">
        <v>0</v>
      </c>
      <c r="G158" s="21"/>
      <c r="H158" s="21">
        <v>0</v>
      </c>
      <c r="I158" s="21"/>
      <c r="J158" s="21"/>
      <c r="K158" s="21"/>
      <c r="L158" s="21"/>
      <c r="M158" s="22"/>
    </row>
    <row r="159" spans="1:13" x14ac:dyDescent="0.25">
      <c r="A159" s="7" t="s">
        <v>38</v>
      </c>
      <c r="B159" s="8"/>
      <c r="C159" s="21"/>
      <c r="D159" s="29">
        <f>SUM(D156:D158)</f>
        <v>3300</v>
      </c>
      <c r="E159" s="21"/>
      <c r="F159" s="29">
        <f>SUM(F156:F158)</f>
        <v>100</v>
      </c>
      <c r="G159" s="21"/>
      <c r="H159" s="29">
        <f>SUM(H156:H158)</f>
        <v>200</v>
      </c>
      <c r="I159" s="21"/>
      <c r="J159" s="21"/>
      <c r="K159" s="21"/>
      <c r="L159" s="21"/>
      <c r="M159" s="22"/>
    </row>
    <row r="160" spans="1:13" x14ac:dyDescent="0.25">
      <c r="A160" s="7" t="s">
        <v>41</v>
      </c>
      <c r="B160" s="8"/>
      <c r="C160" s="33">
        <f>SUM(D159,F159,H159)</f>
        <v>3600</v>
      </c>
      <c r="D160" s="21"/>
      <c r="E160" s="21"/>
      <c r="F160" s="21"/>
      <c r="G160" s="21"/>
      <c r="H160" s="21"/>
      <c r="I160" s="21"/>
      <c r="J160" s="21"/>
      <c r="K160" s="21"/>
      <c r="L160" s="21"/>
      <c r="M160" s="22"/>
    </row>
    <row r="161" spans="1:14" x14ac:dyDescent="0.25">
      <c r="A161" s="41" t="s">
        <v>5</v>
      </c>
      <c r="B161" s="42"/>
      <c r="C161" s="38"/>
      <c r="D161" s="38" t="s">
        <v>0</v>
      </c>
      <c r="E161" s="39"/>
      <c r="F161" s="38" t="s">
        <v>1</v>
      </c>
      <c r="G161" s="38"/>
      <c r="H161" s="38" t="s">
        <v>2</v>
      </c>
      <c r="I161" s="38"/>
      <c r="J161" s="38" t="s">
        <v>3</v>
      </c>
      <c r="K161" s="38"/>
      <c r="L161" s="38" t="s">
        <v>4</v>
      </c>
      <c r="M161" s="38"/>
      <c r="N161" s="43"/>
    </row>
    <row r="162" spans="1:14" x14ac:dyDescent="0.25">
      <c r="A162" s="7" t="s">
        <v>103</v>
      </c>
      <c r="B162" s="8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2"/>
    </row>
    <row r="163" spans="1:14" x14ac:dyDescent="0.25">
      <c r="A163" s="8" t="s">
        <v>104</v>
      </c>
      <c r="B163" s="8"/>
      <c r="C163" s="21"/>
      <c r="D163" s="21">
        <v>0</v>
      </c>
      <c r="E163" s="21"/>
      <c r="F163" s="21">
        <v>0</v>
      </c>
      <c r="G163" s="21"/>
      <c r="H163" s="21">
        <v>200</v>
      </c>
      <c r="I163" s="21"/>
      <c r="J163" s="21"/>
      <c r="K163" s="21"/>
      <c r="L163" s="21"/>
      <c r="M163" s="22"/>
    </row>
    <row r="164" spans="1:14" x14ac:dyDescent="0.25">
      <c r="A164" s="8" t="s">
        <v>105</v>
      </c>
      <c r="B164" s="8"/>
      <c r="C164" s="22"/>
      <c r="D164" s="21">
        <v>0</v>
      </c>
      <c r="E164" s="22"/>
      <c r="F164" s="21">
        <v>0</v>
      </c>
      <c r="G164" s="21"/>
      <c r="H164" s="21">
        <v>1500</v>
      </c>
      <c r="I164" s="21"/>
      <c r="J164" s="22"/>
      <c r="K164" s="22"/>
      <c r="L164" s="22"/>
      <c r="M164" s="22"/>
    </row>
    <row r="165" spans="1:14" x14ac:dyDescent="0.25">
      <c r="A165" s="8" t="s">
        <v>106</v>
      </c>
      <c r="B165" s="8"/>
      <c r="C165" s="22"/>
      <c r="D165" s="21">
        <v>2000</v>
      </c>
      <c r="E165" s="22"/>
      <c r="F165" s="21">
        <v>0</v>
      </c>
      <c r="G165" s="21"/>
      <c r="H165" s="21">
        <v>500</v>
      </c>
      <c r="I165" s="21"/>
      <c r="J165" s="22"/>
      <c r="K165" s="22"/>
      <c r="L165" s="22"/>
      <c r="M165" s="22"/>
    </row>
    <row r="166" spans="1:14" x14ac:dyDescent="0.25">
      <c r="A166" s="8" t="s">
        <v>107</v>
      </c>
      <c r="B166" s="8"/>
      <c r="C166" s="22"/>
      <c r="D166" s="21">
        <v>3500</v>
      </c>
      <c r="E166" s="22"/>
      <c r="F166" s="21">
        <v>0</v>
      </c>
      <c r="G166" s="21"/>
      <c r="H166" s="21">
        <v>0</v>
      </c>
      <c r="I166" s="21"/>
      <c r="J166" s="22"/>
      <c r="K166" s="22"/>
      <c r="L166" s="22"/>
      <c r="M166" s="22"/>
    </row>
    <row r="167" spans="1:14" x14ac:dyDescent="0.25">
      <c r="A167" s="7" t="s">
        <v>38</v>
      </c>
      <c r="B167" s="8"/>
      <c r="C167" s="22"/>
      <c r="D167" s="29">
        <f>SUM(D163:D166)</f>
        <v>5500</v>
      </c>
      <c r="E167" s="22"/>
      <c r="F167" s="29">
        <v>0</v>
      </c>
      <c r="G167" s="21"/>
      <c r="H167" s="29">
        <f>SUM(H163:H166)</f>
        <v>2200</v>
      </c>
      <c r="I167" s="21"/>
      <c r="J167" s="22"/>
      <c r="K167" s="22"/>
      <c r="L167" s="22"/>
      <c r="M167" s="22"/>
    </row>
    <row r="168" spans="1:14" x14ac:dyDescent="0.25">
      <c r="A168" s="7" t="s">
        <v>41</v>
      </c>
      <c r="B168" s="8"/>
      <c r="C168" s="33">
        <f>SUM(D167,F167,H167)</f>
        <v>7700</v>
      </c>
      <c r="D168" s="22"/>
      <c r="E168" s="22"/>
      <c r="F168" s="21"/>
      <c r="G168" s="21"/>
      <c r="H168" s="21"/>
      <c r="I168" s="21"/>
      <c r="J168" s="22"/>
      <c r="K168" s="22"/>
      <c r="L168" s="22"/>
      <c r="M168" s="22"/>
    </row>
    <row r="169" spans="1:14" x14ac:dyDescent="0.25">
      <c r="A169" s="36" t="s">
        <v>109</v>
      </c>
      <c r="B169" s="37"/>
      <c r="C169" s="38"/>
      <c r="D169" s="38" t="s">
        <v>0</v>
      </c>
      <c r="E169" s="39"/>
      <c r="F169" s="38" t="s">
        <v>1</v>
      </c>
      <c r="G169" s="38"/>
      <c r="H169" s="38" t="s">
        <v>2</v>
      </c>
      <c r="I169" s="38"/>
      <c r="J169" s="38" t="s">
        <v>3</v>
      </c>
      <c r="K169" s="38"/>
      <c r="L169" s="38" t="s">
        <v>4</v>
      </c>
      <c r="M169" s="40"/>
    </row>
    <row r="170" spans="1:14" x14ac:dyDescent="0.25">
      <c r="A170" s="15" t="s">
        <v>108</v>
      </c>
      <c r="B170" s="8"/>
      <c r="C170" s="33">
        <f>SUM(C32,C38,C44,C49,C58,C64,C72,C85,C93,C105,C109,C115,C122,C125,C129,C139,C146,C153,C160,C168)</f>
        <v>811534</v>
      </c>
      <c r="D170" s="48">
        <f>SUM(D31,D37,D48,D57,D63,D71,D84,D92,D104,D108,D114,D121,D124,D128,D138,D145,D152,D159,D167)</f>
        <v>129852</v>
      </c>
      <c r="E170" s="21"/>
      <c r="F170" s="29">
        <f>SUM(F31,F37,F48,F57,F63,F71,F84,F92,F104,F108,F114,F121,F124,F128,F138,F145,F152,F159,F167)</f>
        <v>115488</v>
      </c>
      <c r="G170" s="21"/>
      <c r="H170" s="29">
        <f>SUM(H31,H37,H44,H48,H57,H63,H71,H84,H92,H104,H108,H114,H121,H124,H128,H138,H145,H152,H159,H167)</f>
        <v>566194</v>
      </c>
      <c r="I170" s="21"/>
      <c r="J170" s="21"/>
      <c r="K170" s="21"/>
      <c r="L170" s="21"/>
      <c r="M170" s="22"/>
    </row>
    <row r="171" spans="1:14" x14ac:dyDescent="0.25">
      <c r="A171" s="15" t="s">
        <v>41</v>
      </c>
      <c r="B171" s="8"/>
      <c r="C171" s="35">
        <f>SUM(D171,F171,H171)</f>
        <v>-398128.6</v>
      </c>
      <c r="D171" s="35">
        <v>-29564</v>
      </c>
      <c r="E171" s="21"/>
      <c r="F171" s="35">
        <v>-69488</v>
      </c>
      <c r="G171" s="21"/>
      <c r="H171" s="35">
        <v>-299076.59999999998</v>
      </c>
      <c r="I171" s="21"/>
      <c r="J171" s="21"/>
      <c r="K171" s="21"/>
      <c r="L171" s="21"/>
      <c r="M171" s="22"/>
    </row>
    <row r="172" spans="1:14" x14ac:dyDescent="0.25">
      <c r="A172" s="12"/>
      <c r="B172" s="1"/>
      <c r="C172" s="1"/>
      <c r="D172" s="1"/>
      <c r="E172" s="13"/>
      <c r="F172" s="1"/>
      <c r="G172" s="1"/>
      <c r="H172" s="1"/>
      <c r="I172" s="1"/>
      <c r="J172" s="1"/>
      <c r="K172" s="1"/>
      <c r="L172" s="1"/>
    </row>
    <row r="173" spans="1:14" x14ac:dyDescent="0.25">
      <c r="A173" s="3"/>
      <c r="B173" s="3"/>
      <c r="C173" s="3"/>
      <c r="D173" s="4"/>
      <c r="E173" s="3"/>
      <c r="F173" s="3"/>
      <c r="G173" s="3"/>
      <c r="H173" s="3"/>
      <c r="I173" s="3"/>
      <c r="J173" s="3"/>
      <c r="K173" s="3"/>
      <c r="L173" s="3"/>
    </row>
    <row r="174" spans="1:14" x14ac:dyDescent="0.25">
      <c r="A174" s="3"/>
      <c r="B174" s="3"/>
      <c r="C174" s="3"/>
      <c r="D174" s="4"/>
      <c r="E174" s="3"/>
      <c r="F174" s="3"/>
      <c r="G174" s="3"/>
      <c r="H174" s="3"/>
      <c r="I174" s="3"/>
      <c r="J174" s="3"/>
      <c r="K174" s="3"/>
      <c r="L174" s="3"/>
    </row>
    <row r="175" spans="1:14" x14ac:dyDescent="0.25">
      <c r="A175" s="3"/>
      <c r="B175" s="3"/>
      <c r="C175" s="3"/>
      <c r="D175" s="4"/>
      <c r="E175" s="3"/>
      <c r="F175" s="3"/>
      <c r="G175" s="3"/>
      <c r="H175" s="3"/>
      <c r="I175" s="3"/>
      <c r="J175" s="3"/>
      <c r="K175" s="3"/>
      <c r="L175" s="3"/>
    </row>
    <row r="176" spans="1:14" x14ac:dyDescent="0.25">
      <c r="A176" s="3"/>
      <c r="B176" s="3"/>
      <c r="C176" s="3"/>
      <c r="D176" s="4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3"/>
      <c r="B177" s="3"/>
      <c r="C177" s="3"/>
      <c r="D177" s="4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3"/>
      <c r="B178" s="3"/>
      <c r="C178" s="3"/>
      <c r="D178" s="4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3"/>
      <c r="B179" s="3"/>
      <c r="C179" s="3"/>
      <c r="D179" s="4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3"/>
      <c r="B180" s="3"/>
      <c r="C180" s="3"/>
      <c r="D180" s="4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3"/>
      <c r="B181" s="3"/>
      <c r="C181" s="3"/>
      <c r="D181" s="4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3"/>
      <c r="B182" s="3"/>
      <c r="C182" s="3"/>
      <c r="D182" s="4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3"/>
      <c r="B183" s="3"/>
      <c r="C183" s="3"/>
      <c r="D183" s="4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3"/>
      <c r="B184" s="3"/>
      <c r="C184" s="3"/>
      <c r="D184" s="4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3"/>
      <c r="B185" s="3"/>
      <c r="C185" s="3"/>
      <c r="D185" s="4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3"/>
      <c r="B186" s="3"/>
      <c r="C186" s="3"/>
      <c r="D186" s="4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3"/>
      <c r="B187" s="3"/>
      <c r="C187" s="3"/>
      <c r="D187" s="4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3"/>
      <c r="B188" s="3"/>
      <c r="C188" s="3"/>
      <c r="D188" s="4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3"/>
      <c r="B189" s="3"/>
      <c r="C189" s="3"/>
      <c r="D189" s="4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3"/>
      <c r="B190" s="3"/>
      <c r="C190" s="3"/>
      <c r="D190" s="4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3"/>
      <c r="B191" s="3"/>
      <c r="C191" s="3"/>
      <c r="D191" s="4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3"/>
      <c r="B192" s="3"/>
      <c r="C192" s="3"/>
      <c r="D192" s="4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3"/>
      <c r="B193" s="3"/>
      <c r="C193" s="3"/>
      <c r="D193" s="4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3"/>
      <c r="B194" s="3"/>
      <c r="C194" s="3"/>
      <c r="D194" s="4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3"/>
      <c r="B195" s="3"/>
      <c r="C195" s="3"/>
      <c r="D195" s="4"/>
      <c r="E195" s="3"/>
      <c r="F195" s="3"/>
      <c r="G195" s="3"/>
      <c r="H195" s="3"/>
      <c r="I195" s="3"/>
      <c r="J195" s="3"/>
      <c r="K195" s="3"/>
      <c r="L195" s="3"/>
    </row>
    <row r="196" spans="1:12" x14ac:dyDescent="0.25">
      <c r="A196" s="3"/>
      <c r="B196" s="3"/>
      <c r="C196" s="3"/>
      <c r="D196" s="4"/>
      <c r="E196" s="3"/>
      <c r="F196" s="3"/>
      <c r="G196" s="3"/>
      <c r="H196" s="3"/>
      <c r="I196" s="3"/>
      <c r="J196" s="3"/>
      <c r="K196" s="3"/>
      <c r="L196" s="3"/>
    </row>
    <row r="197" spans="1:12" x14ac:dyDescent="0.25">
      <c r="A197" s="3"/>
      <c r="B197" s="3"/>
      <c r="C197" s="3"/>
      <c r="D197" s="4"/>
      <c r="E197" s="3"/>
      <c r="F197" s="3"/>
      <c r="G197" s="3"/>
      <c r="H197" s="3"/>
      <c r="I197" s="3"/>
      <c r="J197" s="3"/>
      <c r="K197" s="3"/>
      <c r="L197" s="3"/>
    </row>
    <row r="198" spans="1:12" x14ac:dyDescent="0.25">
      <c r="A198" s="3"/>
      <c r="B198" s="3"/>
      <c r="C198" s="3"/>
      <c r="D198" s="4"/>
      <c r="E198" s="3"/>
      <c r="F198" s="3"/>
      <c r="G198" s="3"/>
      <c r="H198" s="3"/>
      <c r="I198" s="3"/>
      <c r="J198" s="3"/>
      <c r="K198" s="3"/>
      <c r="L198" s="3"/>
    </row>
    <row r="199" spans="1:12" x14ac:dyDescent="0.25">
      <c r="A199" s="3"/>
      <c r="B199" s="3"/>
      <c r="C199" s="3"/>
      <c r="D199" s="4"/>
      <c r="E199" s="3"/>
      <c r="F199" s="3"/>
      <c r="G199" s="3"/>
      <c r="H199" s="3"/>
      <c r="I199" s="3"/>
      <c r="J199" s="3"/>
      <c r="K199" s="3"/>
      <c r="L199" s="3"/>
    </row>
    <row r="200" spans="1:12" x14ac:dyDescent="0.25">
      <c r="A200" s="3"/>
      <c r="B200" s="3"/>
      <c r="C200" s="3"/>
      <c r="D200" s="4"/>
      <c r="E200" s="3"/>
      <c r="F200" s="3"/>
      <c r="G200" s="3"/>
      <c r="H200" s="3"/>
      <c r="I200" s="3"/>
      <c r="J200" s="3"/>
      <c r="K200" s="3"/>
      <c r="L200" s="3"/>
    </row>
    <row r="201" spans="1:12" x14ac:dyDescent="0.25">
      <c r="A201" s="3"/>
      <c r="B201" s="3"/>
      <c r="C201" s="3"/>
      <c r="D201" s="4"/>
      <c r="E201" s="3"/>
      <c r="F201" s="3"/>
      <c r="G201" s="3"/>
      <c r="H201" s="3"/>
      <c r="I201" s="3"/>
      <c r="J201" s="3"/>
      <c r="K201" s="3"/>
      <c r="L201" s="3"/>
    </row>
    <row r="202" spans="1:12" x14ac:dyDescent="0.25">
      <c r="A202" s="3"/>
      <c r="B202" s="3"/>
      <c r="C202" s="3"/>
      <c r="D202" s="4"/>
      <c r="E202" s="3"/>
      <c r="F202" s="3"/>
      <c r="G202" s="3"/>
      <c r="H202" s="3"/>
      <c r="I202" s="3"/>
      <c r="J202" s="3"/>
      <c r="K202" s="3"/>
      <c r="L202" s="3"/>
    </row>
    <row r="203" spans="1:12" x14ac:dyDescent="0.25">
      <c r="A203" s="3"/>
      <c r="B203" s="3"/>
      <c r="C203" s="3"/>
      <c r="D203" s="4"/>
      <c r="E203" s="3"/>
      <c r="F203" s="3"/>
      <c r="G203" s="3"/>
      <c r="H203" s="3"/>
      <c r="I203" s="3"/>
      <c r="J203" s="3"/>
      <c r="K203" s="3"/>
      <c r="L203" s="3"/>
    </row>
    <row r="204" spans="1:12" x14ac:dyDescent="0.25">
      <c r="A204" s="3"/>
      <c r="B204" s="3"/>
      <c r="C204" s="3"/>
      <c r="D204" s="4"/>
      <c r="E204" s="3"/>
      <c r="F204" s="3"/>
      <c r="G204" s="3"/>
      <c r="H204" s="3"/>
      <c r="I204" s="3"/>
      <c r="J204" s="3"/>
      <c r="K204" s="3"/>
      <c r="L204" s="3"/>
    </row>
    <row r="205" spans="1:12" x14ac:dyDescent="0.25">
      <c r="A205" s="3"/>
      <c r="B205" s="3"/>
      <c r="C205" s="3"/>
      <c r="D205" s="4"/>
      <c r="E205" s="3"/>
      <c r="F205" s="3"/>
      <c r="G205" s="3"/>
      <c r="H205" s="3"/>
      <c r="I205" s="3"/>
      <c r="J205" s="3"/>
      <c r="K205" s="3"/>
      <c r="L205" s="3"/>
    </row>
    <row r="206" spans="1:12" x14ac:dyDescent="0.25">
      <c r="A206" s="3"/>
      <c r="B206" s="3"/>
      <c r="C206" s="3"/>
      <c r="D206" s="4"/>
      <c r="E206" s="3"/>
      <c r="F206" s="3"/>
      <c r="G206" s="3"/>
      <c r="H206" s="3"/>
      <c r="I206" s="3"/>
      <c r="J206" s="3"/>
      <c r="K206" s="3"/>
      <c r="L206" s="3"/>
    </row>
    <row r="207" spans="1:12" x14ac:dyDescent="0.25">
      <c r="A207" s="3"/>
      <c r="B207" s="3"/>
      <c r="C207" s="3"/>
      <c r="D207" s="4"/>
      <c r="E207" s="3"/>
      <c r="F207" s="3"/>
      <c r="G207" s="3"/>
      <c r="H207" s="3"/>
      <c r="I207" s="3"/>
      <c r="J207" s="3"/>
      <c r="K207" s="3"/>
      <c r="L207" s="3"/>
    </row>
    <row r="208" spans="1:12" x14ac:dyDescent="0.25">
      <c r="A208" s="3"/>
      <c r="B208" s="3"/>
      <c r="C208" s="3"/>
      <c r="D208" s="4"/>
      <c r="E208" s="3"/>
      <c r="F208" s="3"/>
      <c r="G208" s="3"/>
      <c r="H208" s="3"/>
      <c r="I208" s="3"/>
      <c r="J208" s="3"/>
      <c r="K208" s="3"/>
      <c r="L208" s="3"/>
    </row>
    <row r="209" spans="1:12" x14ac:dyDescent="0.25">
      <c r="A209" s="3"/>
      <c r="B209" s="3"/>
      <c r="C209" s="3"/>
      <c r="D209" s="4"/>
      <c r="E209" s="3"/>
      <c r="F209" s="3"/>
      <c r="G209" s="3"/>
      <c r="H209" s="3"/>
      <c r="I209" s="3"/>
      <c r="J209" s="3"/>
      <c r="K209" s="3"/>
      <c r="L209" s="3"/>
    </row>
    <row r="210" spans="1:12" x14ac:dyDescent="0.25">
      <c r="A210" s="3"/>
      <c r="B210" s="3"/>
      <c r="C210" s="3"/>
      <c r="D210" s="4"/>
      <c r="E210" s="3"/>
      <c r="F210" s="3"/>
      <c r="G210" s="3"/>
      <c r="H210" s="3"/>
      <c r="I210" s="3"/>
      <c r="J210" s="3"/>
      <c r="K210" s="3"/>
      <c r="L210" s="3"/>
    </row>
    <row r="211" spans="1:12" x14ac:dyDescent="0.25">
      <c r="A211" s="3"/>
      <c r="B211" s="3"/>
      <c r="C211" s="3"/>
      <c r="D211" s="4"/>
      <c r="E211" s="3"/>
      <c r="F211" s="3"/>
      <c r="G211" s="3"/>
      <c r="H211" s="3"/>
      <c r="I211" s="3"/>
      <c r="J211" s="3"/>
      <c r="K211" s="3"/>
      <c r="L211" s="3"/>
    </row>
    <row r="212" spans="1:12" x14ac:dyDescent="0.25">
      <c r="A212" s="3"/>
      <c r="B212" s="3"/>
      <c r="C212" s="3"/>
      <c r="D212" s="4"/>
      <c r="E212" s="3"/>
      <c r="F212" s="3"/>
      <c r="G212" s="3"/>
      <c r="H212" s="3"/>
      <c r="I212" s="3"/>
      <c r="J212" s="3"/>
      <c r="K212" s="3"/>
      <c r="L212" s="3"/>
    </row>
    <row r="213" spans="1:12" x14ac:dyDescent="0.25">
      <c r="A213" s="3"/>
      <c r="B213" s="3"/>
      <c r="C213" s="3"/>
      <c r="D213" s="4"/>
      <c r="E213" s="3"/>
      <c r="F213" s="3"/>
      <c r="G213" s="3"/>
      <c r="H213" s="3"/>
      <c r="I213" s="3"/>
      <c r="J213" s="3"/>
      <c r="K213" s="3"/>
      <c r="L213" s="3"/>
    </row>
    <row r="214" spans="1:12" x14ac:dyDescent="0.25">
      <c r="A214" s="3"/>
      <c r="B214" s="3"/>
      <c r="C214" s="3"/>
      <c r="D214" s="4"/>
      <c r="E214" s="3"/>
      <c r="F214" s="3"/>
      <c r="G214" s="3"/>
      <c r="H214" s="3"/>
      <c r="I214" s="3"/>
      <c r="J214" s="3"/>
      <c r="K214" s="3"/>
      <c r="L214" s="3"/>
    </row>
    <row r="215" spans="1:12" x14ac:dyDescent="0.25">
      <c r="A215" s="3"/>
      <c r="B215" s="3"/>
      <c r="C215" s="3"/>
      <c r="D215" s="4"/>
      <c r="E215" s="3"/>
      <c r="F215" s="3"/>
      <c r="G215" s="3"/>
      <c r="H215" s="3"/>
      <c r="I215" s="3"/>
      <c r="J215" s="3"/>
      <c r="K215" s="3"/>
      <c r="L215" s="3"/>
    </row>
    <row r="216" spans="1:12" x14ac:dyDescent="0.25">
      <c r="A216" s="3"/>
      <c r="B216" s="3"/>
      <c r="C216" s="3"/>
      <c r="D216" s="4"/>
      <c r="E216" s="3"/>
      <c r="F216" s="3"/>
      <c r="G216" s="3"/>
      <c r="H216" s="3"/>
      <c r="I216" s="3"/>
      <c r="J216" s="3"/>
      <c r="K216" s="3"/>
      <c r="L216" s="3"/>
    </row>
    <row r="217" spans="1:12" x14ac:dyDescent="0.25">
      <c r="A217" s="3"/>
      <c r="B217" s="3"/>
      <c r="C217" s="3"/>
      <c r="D217" s="4"/>
      <c r="E217" s="3"/>
      <c r="F217" s="3"/>
      <c r="G217" s="3"/>
      <c r="H217" s="3"/>
      <c r="I217" s="3"/>
      <c r="J217" s="3"/>
      <c r="K217" s="3"/>
      <c r="L217" s="3"/>
    </row>
    <row r="218" spans="1:12" x14ac:dyDescent="0.25">
      <c r="A218" s="3"/>
      <c r="B218" s="3"/>
      <c r="C218" s="3"/>
      <c r="D218" s="4"/>
      <c r="E218" s="3"/>
      <c r="F218" s="3"/>
      <c r="G218" s="3"/>
      <c r="H218" s="3"/>
      <c r="I218" s="3"/>
      <c r="J218" s="3"/>
      <c r="K218" s="3"/>
      <c r="L218" s="3"/>
    </row>
    <row r="219" spans="1:12" x14ac:dyDescent="0.25">
      <c r="A219" s="3"/>
      <c r="B219" s="3"/>
      <c r="C219" s="3"/>
      <c r="D219" s="4"/>
      <c r="E219" s="3"/>
      <c r="F219" s="3"/>
      <c r="G219" s="3"/>
      <c r="H219" s="3"/>
      <c r="I219" s="3"/>
      <c r="J219" s="3"/>
      <c r="K219" s="3"/>
      <c r="L219" s="3"/>
    </row>
    <row r="220" spans="1:12" x14ac:dyDescent="0.25">
      <c r="A220" s="3"/>
      <c r="B220" s="3"/>
      <c r="C220" s="3"/>
      <c r="D220" s="4"/>
      <c r="E220" s="3"/>
      <c r="F220" s="3"/>
      <c r="G220" s="3"/>
      <c r="H220" s="3"/>
      <c r="I220" s="3"/>
      <c r="J220" s="3"/>
      <c r="K220" s="3"/>
      <c r="L220" s="3"/>
    </row>
    <row r="221" spans="1:12" x14ac:dyDescent="0.25">
      <c r="D221" s="2"/>
    </row>
    <row r="222" spans="1:12" x14ac:dyDescent="0.25">
      <c r="D222" s="2"/>
    </row>
    <row r="223" spans="1:12" x14ac:dyDescent="0.25">
      <c r="D223" s="2"/>
    </row>
    <row r="224" spans="1:12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</sheetData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Johnson</dc:creator>
  <cp:lastModifiedBy>Karina Sanchez - CVCSD</cp:lastModifiedBy>
  <cp:lastPrinted>2024-04-18T00:00:28Z</cp:lastPrinted>
  <dcterms:created xsi:type="dcterms:W3CDTF">2021-04-27T16:56:56Z</dcterms:created>
  <dcterms:modified xsi:type="dcterms:W3CDTF">2024-04-18T00:00:31Z</dcterms:modified>
</cp:coreProperties>
</file>